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45" windowWidth="8460" windowHeight="6795" tabRatio="664" activeTab="0"/>
  </bookViews>
  <sheets>
    <sheet name="OBS" sheetId="1" r:id="rId1"/>
    <sheet name="KMET" sheetId="2" r:id="rId2"/>
    <sheet name="PREZIDENT" sheetId="3" r:id="rId3"/>
    <sheet name="KRANEVO" sheetId="4" r:id="rId4"/>
    <sheet name="SOKOLOVO" sheetId="5" r:id="rId5"/>
    <sheet name="OBROCHISHTE" sheetId="6" r:id="rId6"/>
    <sheet name="GURKOWO" sheetId="7" r:id="rId7"/>
    <sheet name="LJAHOVO" sheetId="8" r:id="rId8"/>
    <sheet name="SENOKOS" sheetId="9" r:id="rId9"/>
    <sheet name="STRAJICA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<sst xmlns="http://schemas.openxmlformats.org/spreadsheetml/2006/main" count="584" uniqueCount="131">
  <si>
    <t>№</t>
  </si>
  <si>
    <t>Бр.</t>
  </si>
  <si>
    <t>СИК</t>
  </si>
  <si>
    <t>Местонахождение</t>
  </si>
  <si>
    <t>Клуб кв.Изток</t>
  </si>
  <si>
    <t>Клуб "Ср. Гора"</t>
  </si>
  <si>
    <t>ЕСПУ "Хр. Ботев"</t>
  </si>
  <si>
    <t>НЧ "П.Хилендарски"</t>
  </si>
  <si>
    <t>Офис ТБ "Биохим"</t>
  </si>
  <si>
    <t>Клуб "Арда"</t>
  </si>
  <si>
    <t>Детска ясла</t>
  </si>
  <si>
    <t>ОУ "Антим І"</t>
  </si>
  <si>
    <t>НЧ "В. Левски"</t>
  </si>
  <si>
    <t>МБАЛ</t>
  </si>
  <si>
    <t>Общо</t>
  </si>
  <si>
    <t>Бр. гласували</t>
  </si>
  <si>
    <t>бр</t>
  </si>
  <si>
    <t>%</t>
  </si>
  <si>
    <t>% гласували</t>
  </si>
  <si>
    <t>Пенсионерски клуб</t>
  </si>
  <si>
    <t>ОУ "К и М"</t>
  </si>
  <si>
    <t>Балчик общо гласоподаватели</t>
  </si>
  <si>
    <t>Селата</t>
  </si>
  <si>
    <t>Действителни</t>
  </si>
  <si>
    <t>Балчик общо гласували</t>
  </si>
  <si>
    <t>Недействителни гласове</t>
  </si>
  <si>
    <t>Град</t>
  </si>
  <si>
    <t>Села</t>
  </si>
  <si>
    <t>Бр. по списък</t>
  </si>
  <si>
    <t>с. Безводица</t>
  </si>
  <si>
    <t>с. Бобовец</t>
  </si>
  <si>
    <t>с. Гурково</t>
  </si>
  <si>
    <t>с. Дропла</t>
  </si>
  <si>
    <t>с. Дъбрава</t>
  </si>
  <si>
    <t>с. Змеево</t>
  </si>
  <si>
    <t>с. Кранево</t>
  </si>
  <si>
    <t>с. Кремена</t>
  </si>
  <si>
    <t>с. Ляхово</t>
  </si>
  <si>
    <t>с. Царичино</t>
  </si>
  <si>
    <t>с. Оброчище</t>
  </si>
  <si>
    <t>с. Рогачево</t>
  </si>
  <si>
    <t>с. Пряспа</t>
  </si>
  <si>
    <t>с. Сенокос</t>
  </si>
  <si>
    <t>с. Соколово</t>
  </si>
  <si>
    <t>с. Стражица</t>
  </si>
  <si>
    <t>с. Тригорци</t>
  </si>
  <si>
    <t>с. Храброво</t>
  </si>
  <si>
    <t>с. Църква</t>
  </si>
  <si>
    <t>СОУ "Хр. Ботев"</t>
  </si>
  <si>
    <t>с. Карвуна</t>
  </si>
  <si>
    <r>
      <t xml:space="preserve">2  </t>
    </r>
    <r>
      <rPr>
        <b/>
        <sz val="10"/>
        <rFont val="Arial"/>
        <family val="2"/>
      </rPr>
      <t xml:space="preserve">           Светомир Михайлов</t>
    </r>
  </si>
  <si>
    <r>
      <t xml:space="preserve">7 </t>
    </r>
    <r>
      <rPr>
        <b/>
        <sz val="10"/>
        <rFont val="Arial"/>
        <family val="2"/>
      </rPr>
      <t xml:space="preserve">                   Урал Бекиров</t>
    </r>
  </si>
  <si>
    <r>
      <t xml:space="preserve">9    </t>
    </r>
    <r>
      <rPr>
        <b/>
        <sz val="10"/>
        <rFont val="Arial"/>
        <family val="2"/>
      </rPr>
      <t xml:space="preserve">     Ивелина Колева</t>
    </r>
  </si>
  <si>
    <r>
      <t xml:space="preserve">11 </t>
    </r>
    <r>
      <rPr>
        <b/>
        <sz val="10"/>
        <rFont val="Arial"/>
        <family val="2"/>
      </rPr>
      <t xml:space="preserve">           Петър Петров</t>
    </r>
  </si>
  <si>
    <r>
      <t xml:space="preserve">24 </t>
    </r>
    <r>
      <rPr>
        <b/>
        <sz val="10"/>
        <rFont val="Arial"/>
        <family val="2"/>
      </rPr>
      <t xml:space="preserve">          Мирена Протич</t>
    </r>
  </si>
  <si>
    <r>
      <t xml:space="preserve">25     </t>
    </r>
    <r>
      <rPr>
        <b/>
        <sz val="10"/>
        <rFont val="Arial"/>
        <family val="2"/>
      </rPr>
      <t>Николай Ангелов</t>
    </r>
  </si>
  <si>
    <r>
      <t xml:space="preserve">3  </t>
    </r>
    <r>
      <rPr>
        <b/>
        <sz val="10"/>
        <rFont val="Arial"/>
        <family val="2"/>
      </rPr>
      <t xml:space="preserve">           Национално движение единство</t>
    </r>
  </si>
  <si>
    <r>
      <t xml:space="preserve">5  </t>
    </r>
    <r>
      <rPr>
        <b/>
        <sz val="10"/>
        <rFont val="Arial"/>
        <family val="2"/>
      </rPr>
      <t xml:space="preserve">         Единна народна партия</t>
    </r>
  </si>
  <si>
    <r>
      <t xml:space="preserve">9     </t>
    </r>
    <r>
      <rPr>
        <b/>
        <sz val="10"/>
        <rFont val="Arial"/>
        <family val="2"/>
      </rPr>
      <t xml:space="preserve">        </t>
    </r>
    <r>
      <rPr>
        <b/>
        <sz val="12"/>
        <rFont val="Arial"/>
        <family val="2"/>
      </rPr>
      <t>Атака</t>
    </r>
  </si>
  <si>
    <r>
      <t>8</t>
    </r>
    <r>
      <rPr>
        <b/>
        <sz val="10"/>
        <rFont val="Arial"/>
        <family val="2"/>
      </rPr>
      <t xml:space="preserve">              </t>
    </r>
    <r>
      <rPr>
        <b/>
        <sz val="12"/>
        <rFont val="Arial"/>
        <family val="2"/>
      </rPr>
      <t>БСП</t>
    </r>
  </si>
  <si>
    <r>
      <t xml:space="preserve">7   </t>
    </r>
    <r>
      <rPr>
        <b/>
        <sz val="10"/>
        <rFont val="Arial"/>
        <family val="2"/>
      </rPr>
      <t xml:space="preserve">           </t>
    </r>
    <r>
      <rPr>
        <b/>
        <sz val="12"/>
        <rFont val="Arial"/>
        <family val="2"/>
      </rPr>
      <t>ДПС</t>
    </r>
  </si>
  <si>
    <r>
      <t xml:space="preserve">2    </t>
    </r>
    <r>
      <rPr>
        <b/>
        <sz val="10"/>
        <rFont val="Arial"/>
        <family val="2"/>
      </rPr>
      <t xml:space="preserve">        </t>
    </r>
    <r>
      <rPr>
        <b/>
        <sz val="12"/>
        <rFont val="Arial"/>
        <family val="2"/>
      </rPr>
      <t>ГЕРБ</t>
    </r>
  </si>
  <si>
    <r>
      <t>11</t>
    </r>
    <r>
      <rPr>
        <b/>
        <sz val="10"/>
        <rFont val="Arial"/>
        <family val="2"/>
      </rPr>
      <t xml:space="preserve">              </t>
    </r>
    <r>
      <rPr>
        <b/>
        <sz val="12"/>
        <rFont val="Arial"/>
        <family val="2"/>
      </rPr>
      <t>ДСБ</t>
    </r>
  </si>
  <si>
    <r>
      <t>14</t>
    </r>
    <r>
      <rPr>
        <b/>
        <sz val="10"/>
        <rFont val="Arial"/>
        <family val="2"/>
      </rPr>
      <t xml:space="preserve">            </t>
    </r>
    <r>
      <rPr>
        <b/>
        <sz val="12"/>
        <rFont val="Arial"/>
        <family val="2"/>
      </rPr>
      <t>РЗС</t>
    </r>
  </si>
  <si>
    <r>
      <t>17</t>
    </r>
    <r>
      <rPr>
        <b/>
        <sz val="10"/>
        <rFont val="Arial"/>
        <family val="2"/>
      </rPr>
      <t xml:space="preserve">            </t>
    </r>
    <r>
      <rPr>
        <b/>
        <sz val="12"/>
        <rFont val="Arial"/>
        <family val="2"/>
      </rPr>
      <t>ВМРО</t>
    </r>
  </si>
  <si>
    <r>
      <t>22</t>
    </r>
    <r>
      <rPr>
        <b/>
        <sz val="10"/>
        <rFont val="Arial"/>
        <family val="2"/>
      </rPr>
      <t xml:space="preserve">              Европейска сигурност и интеграция</t>
    </r>
  </si>
  <si>
    <r>
      <t>23</t>
    </r>
    <r>
      <rPr>
        <b/>
        <sz val="10"/>
        <rFont val="Arial"/>
        <family val="2"/>
      </rPr>
      <t xml:space="preserve">       Партия на зелените</t>
    </r>
  </si>
  <si>
    <r>
      <t xml:space="preserve">26 </t>
    </r>
    <r>
      <rPr>
        <b/>
        <sz val="10"/>
        <rFont val="Arial"/>
        <family val="2"/>
      </rPr>
      <t xml:space="preserve">             </t>
    </r>
    <r>
      <rPr>
        <b/>
        <sz val="12"/>
        <rFont val="Arial"/>
        <family val="2"/>
      </rPr>
      <t>ДРОМ</t>
    </r>
  </si>
  <si>
    <r>
      <t xml:space="preserve">27 </t>
    </r>
    <r>
      <rPr>
        <b/>
        <sz val="10"/>
        <rFont val="Arial"/>
        <family val="2"/>
      </rPr>
      <t xml:space="preserve">        Обединени земеделци</t>
    </r>
  </si>
  <si>
    <r>
      <t xml:space="preserve">28  </t>
    </r>
    <r>
      <rPr>
        <b/>
        <sz val="10"/>
        <rFont val="Arial"/>
        <family val="2"/>
      </rPr>
      <t xml:space="preserve">           Зелена Партия</t>
    </r>
  </si>
  <si>
    <r>
      <t>29</t>
    </r>
    <r>
      <rPr>
        <b/>
        <sz val="10"/>
        <rFont val="Arial"/>
        <family val="2"/>
      </rPr>
      <t xml:space="preserve">      ЕВРОРОМА</t>
    </r>
  </si>
  <si>
    <r>
      <t>30</t>
    </r>
    <r>
      <rPr>
        <b/>
        <sz val="10"/>
        <rFont val="Arial"/>
        <family val="2"/>
      </rPr>
      <t xml:space="preserve">                    Единни за община Балчик</t>
    </r>
  </si>
  <si>
    <r>
      <t xml:space="preserve">31   </t>
    </r>
    <r>
      <rPr>
        <b/>
        <sz val="10"/>
        <rFont val="Arial"/>
        <family val="2"/>
      </rPr>
      <t xml:space="preserve">            Движение за европейска интеграция</t>
    </r>
  </si>
  <si>
    <r>
      <t xml:space="preserve">32   </t>
    </r>
    <r>
      <rPr>
        <b/>
        <sz val="10"/>
        <rFont val="Arial"/>
        <family val="2"/>
      </rPr>
      <t xml:space="preserve">           Обединен блок на труда</t>
    </r>
  </si>
  <si>
    <r>
      <t xml:space="preserve">33         </t>
    </r>
    <r>
      <rPr>
        <b/>
        <sz val="10"/>
        <rFont val="Arial"/>
        <family val="2"/>
      </rPr>
      <t>Живко Иванов</t>
    </r>
  </si>
  <si>
    <r>
      <t xml:space="preserve">34  </t>
    </r>
    <r>
      <rPr>
        <b/>
        <sz val="10"/>
        <rFont val="Arial"/>
        <family val="2"/>
      </rPr>
      <t xml:space="preserve">                Зелените</t>
    </r>
  </si>
  <si>
    <r>
      <t xml:space="preserve">37    </t>
    </r>
    <r>
      <rPr>
        <b/>
        <sz val="10"/>
        <rFont val="Arial"/>
        <family val="2"/>
      </rPr>
      <t xml:space="preserve">       Земеделски народен съюз</t>
    </r>
  </si>
  <si>
    <r>
      <t>39</t>
    </r>
    <r>
      <rPr>
        <b/>
        <sz val="10"/>
        <rFont val="Arial"/>
        <family val="2"/>
      </rPr>
      <t xml:space="preserve">                   Милена Руменова</t>
    </r>
  </si>
  <si>
    <r>
      <t xml:space="preserve">40     </t>
    </r>
    <r>
      <rPr>
        <b/>
        <sz val="10"/>
        <rFont val="Arial"/>
        <family val="2"/>
      </rPr>
      <t>Българска социалдемокрация</t>
    </r>
  </si>
  <si>
    <r>
      <t xml:space="preserve">42  </t>
    </r>
    <r>
      <rPr>
        <b/>
        <sz val="10"/>
        <rFont val="Arial"/>
        <family val="2"/>
      </rPr>
      <t xml:space="preserve">         </t>
    </r>
    <r>
      <rPr>
        <b/>
        <sz val="12"/>
        <rFont val="Arial"/>
        <family val="2"/>
      </rPr>
      <t>НДСВ</t>
    </r>
  </si>
  <si>
    <r>
      <t xml:space="preserve">43 </t>
    </r>
    <r>
      <rPr>
        <b/>
        <sz val="10"/>
        <rFont val="Arial"/>
        <family val="2"/>
      </rPr>
      <t xml:space="preserve">            </t>
    </r>
    <r>
      <rPr>
        <b/>
        <sz val="12"/>
        <rFont val="Arial"/>
        <family val="2"/>
      </rPr>
      <t>СДС</t>
    </r>
  </si>
  <si>
    <r>
      <t>44</t>
    </r>
    <r>
      <rPr>
        <b/>
        <sz val="10"/>
        <rFont val="Arial"/>
        <family val="2"/>
      </rPr>
      <t xml:space="preserve">               Български социалдемократи</t>
    </r>
  </si>
  <si>
    <r>
      <t xml:space="preserve">1    </t>
    </r>
    <r>
      <rPr>
        <b/>
        <sz val="10"/>
        <rFont val="Arial"/>
        <family val="2"/>
      </rPr>
      <t xml:space="preserve">        Меглена Кунева</t>
    </r>
  </si>
  <si>
    <r>
      <t xml:space="preserve">3  </t>
    </r>
    <r>
      <rPr>
        <b/>
        <sz val="10"/>
        <rFont val="Arial"/>
        <family val="2"/>
      </rPr>
      <t xml:space="preserve">       Национално движение единство</t>
    </r>
  </si>
  <si>
    <r>
      <t xml:space="preserve">2 </t>
    </r>
    <r>
      <rPr>
        <b/>
        <sz val="10"/>
        <rFont val="Arial"/>
        <family val="2"/>
      </rPr>
      <t xml:space="preserve">           </t>
    </r>
    <r>
      <rPr>
        <b/>
        <sz val="12"/>
        <rFont val="Arial"/>
        <family val="2"/>
      </rPr>
      <t>ГЕРБ</t>
    </r>
  </si>
  <si>
    <r>
      <t xml:space="preserve">4   </t>
    </r>
    <r>
      <rPr>
        <b/>
        <sz val="10"/>
        <rFont val="Arial"/>
        <family val="2"/>
      </rPr>
      <t xml:space="preserve">           Съюз на десните сили</t>
    </r>
  </si>
  <si>
    <r>
      <t>5</t>
    </r>
    <r>
      <rPr>
        <b/>
        <sz val="10"/>
        <rFont val="Arial"/>
        <family val="2"/>
      </rPr>
      <t xml:space="preserve">              Единна народна партя</t>
    </r>
  </si>
  <si>
    <r>
      <t xml:space="preserve">6     </t>
    </r>
    <r>
      <rPr>
        <b/>
        <sz val="10"/>
        <rFont val="Arial"/>
        <family val="2"/>
      </rPr>
      <t xml:space="preserve">        Национален фронт за спасение на България</t>
    </r>
  </si>
  <si>
    <r>
      <t>9</t>
    </r>
    <r>
      <rPr>
        <b/>
        <sz val="10"/>
        <rFont val="Arial"/>
        <family val="2"/>
      </rPr>
      <t xml:space="preserve">            </t>
    </r>
    <r>
      <rPr>
        <b/>
        <sz val="12"/>
        <rFont val="Arial"/>
        <family val="2"/>
      </rPr>
      <t>Атака</t>
    </r>
  </si>
  <si>
    <r>
      <t xml:space="preserve">12 </t>
    </r>
    <r>
      <rPr>
        <b/>
        <sz val="10"/>
        <rFont val="Arial"/>
        <family val="2"/>
      </rPr>
      <t xml:space="preserve">             Алексей Петров</t>
    </r>
  </si>
  <si>
    <r>
      <t xml:space="preserve">13 </t>
    </r>
    <r>
      <rPr>
        <b/>
        <sz val="10"/>
        <rFont val="Arial"/>
        <family val="2"/>
      </rPr>
      <t xml:space="preserve">         </t>
    </r>
    <r>
      <rPr>
        <b/>
        <sz val="12"/>
        <rFont val="Arial"/>
        <family val="2"/>
      </rPr>
      <t>БЗНС</t>
    </r>
  </si>
  <si>
    <r>
      <t xml:space="preserve">14  </t>
    </r>
    <r>
      <rPr>
        <b/>
        <sz val="10"/>
        <rFont val="Arial"/>
        <family val="2"/>
      </rPr>
      <t xml:space="preserve">           </t>
    </r>
    <r>
      <rPr>
        <b/>
        <sz val="12"/>
        <rFont val="Arial"/>
        <family val="2"/>
      </rPr>
      <t>РЗС</t>
    </r>
  </si>
  <si>
    <r>
      <t>15</t>
    </r>
    <r>
      <rPr>
        <b/>
        <sz val="10"/>
        <rFont val="Arial"/>
        <family val="2"/>
      </rPr>
      <t xml:space="preserve">         Партия за хората от народа</t>
    </r>
  </si>
  <si>
    <r>
      <t>16</t>
    </r>
    <r>
      <rPr>
        <b/>
        <sz val="10"/>
        <rFont val="Arial"/>
        <family val="2"/>
      </rPr>
      <t xml:space="preserve">                    Димитър Куцаров</t>
    </r>
  </si>
  <si>
    <r>
      <t xml:space="preserve">17   </t>
    </r>
    <r>
      <rPr>
        <b/>
        <sz val="10"/>
        <rFont val="Arial"/>
        <family val="2"/>
      </rPr>
      <t xml:space="preserve">            </t>
    </r>
    <r>
      <rPr>
        <b/>
        <sz val="12"/>
        <rFont val="Arial"/>
        <family val="2"/>
      </rPr>
      <t>ВМРО</t>
    </r>
  </si>
  <si>
    <r>
      <t xml:space="preserve">18   </t>
    </r>
    <r>
      <rPr>
        <b/>
        <sz val="10"/>
        <rFont val="Arial"/>
        <family val="2"/>
      </rPr>
      <t xml:space="preserve">           Българска демократична общност</t>
    </r>
  </si>
  <si>
    <r>
      <t xml:space="preserve">19         </t>
    </r>
    <r>
      <rPr>
        <b/>
        <sz val="10"/>
        <rFont val="Arial"/>
        <family val="2"/>
      </rPr>
      <t>Николай Василев</t>
    </r>
  </si>
  <si>
    <r>
      <t xml:space="preserve">20  </t>
    </r>
    <r>
      <rPr>
        <b/>
        <sz val="10"/>
        <rFont val="Arial"/>
        <family val="2"/>
      </rPr>
      <t xml:space="preserve">                Светослав Витков</t>
    </r>
  </si>
  <si>
    <r>
      <t xml:space="preserve">21    </t>
    </r>
    <r>
      <rPr>
        <b/>
        <sz val="10"/>
        <rFont val="Arial"/>
        <family val="2"/>
      </rPr>
      <t xml:space="preserve">       Венцислав Йосифов</t>
    </r>
  </si>
  <si>
    <r>
      <t xml:space="preserve">28 </t>
    </r>
    <r>
      <rPr>
        <b/>
        <sz val="10"/>
        <rFont val="Arial"/>
        <family val="2"/>
      </rPr>
      <t xml:space="preserve">                  Георги Раднев</t>
    </r>
  </si>
  <si>
    <r>
      <t xml:space="preserve">30   </t>
    </r>
    <r>
      <rPr>
        <b/>
        <sz val="10"/>
        <rFont val="Arial"/>
        <family val="2"/>
      </rPr>
      <t xml:space="preserve">     Красимира Любенова</t>
    </r>
  </si>
  <si>
    <r>
      <t xml:space="preserve">38 </t>
    </r>
    <r>
      <rPr>
        <b/>
        <sz val="10"/>
        <rFont val="Arial"/>
        <family val="2"/>
      </rPr>
      <t xml:space="preserve">          Румен Николов</t>
    </r>
  </si>
  <si>
    <r>
      <t xml:space="preserve">28 </t>
    </r>
    <r>
      <rPr>
        <b/>
        <sz val="10"/>
        <rFont val="Arial"/>
        <family val="2"/>
      </rPr>
      <t xml:space="preserve">                   Марчо Митев</t>
    </r>
  </si>
  <si>
    <r>
      <t xml:space="preserve">30    </t>
    </r>
    <r>
      <rPr>
        <b/>
        <sz val="10"/>
        <rFont val="Arial"/>
        <family val="2"/>
      </rPr>
      <t xml:space="preserve">    Васил Липовански</t>
    </r>
  </si>
  <si>
    <r>
      <t xml:space="preserve">35 </t>
    </r>
    <r>
      <rPr>
        <b/>
        <sz val="10"/>
        <rFont val="Arial"/>
        <family val="2"/>
      </rPr>
      <t xml:space="preserve">          Минко Попов</t>
    </r>
  </si>
  <si>
    <r>
      <t>44</t>
    </r>
    <r>
      <rPr>
        <b/>
        <sz val="10"/>
        <rFont val="Arial"/>
        <family val="2"/>
      </rPr>
      <t xml:space="preserve">         Юзджан Ахмед</t>
    </r>
  </si>
  <si>
    <r>
      <t>14</t>
    </r>
    <r>
      <rPr>
        <b/>
        <sz val="10"/>
        <rFont val="Arial"/>
        <family val="2"/>
      </rPr>
      <t xml:space="preserve">         Павел Павлов</t>
    </r>
  </si>
  <si>
    <r>
      <t>28</t>
    </r>
    <r>
      <rPr>
        <b/>
        <sz val="10"/>
        <rFont val="Arial"/>
        <family val="2"/>
      </rPr>
      <t xml:space="preserve">     Красимир Михайлов</t>
    </r>
  </si>
  <si>
    <r>
      <t xml:space="preserve">2 </t>
    </r>
    <r>
      <rPr>
        <b/>
        <sz val="10"/>
        <rFont val="Arial"/>
        <family val="2"/>
      </rPr>
      <t xml:space="preserve">           Цветелина Белчева</t>
    </r>
  </si>
  <si>
    <r>
      <t xml:space="preserve">2  </t>
    </r>
    <r>
      <rPr>
        <b/>
        <sz val="10"/>
        <rFont val="Arial"/>
        <family val="2"/>
      </rPr>
      <t xml:space="preserve">           Веселин Милчев</t>
    </r>
  </si>
  <si>
    <r>
      <t xml:space="preserve">2  </t>
    </r>
    <r>
      <rPr>
        <b/>
        <sz val="10"/>
        <rFont val="Arial"/>
        <family val="2"/>
      </rPr>
      <t xml:space="preserve">           Данаил Караджов</t>
    </r>
  </si>
  <si>
    <r>
      <t xml:space="preserve">8 </t>
    </r>
    <r>
      <rPr>
        <b/>
        <sz val="10"/>
        <rFont val="Arial"/>
        <family val="2"/>
      </rPr>
      <t xml:space="preserve">                   Стоил Николов</t>
    </r>
  </si>
  <si>
    <r>
      <t xml:space="preserve">28   </t>
    </r>
    <r>
      <rPr>
        <b/>
        <sz val="10"/>
        <rFont val="Arial"/>
        <family val="2"/>
      </rPr>
      <t xml:space="preserve">     Мария Кирова</t>
    </r>
  </si>
  <si>
    <r>
      <t xml:space="preserve">32 </t>
    </r>
    <r>
      <rPr>
        <b/>
        <sz val="10"/>
        <rFont val="Arial"/>
        <family val="2"/>
      </rPr>
      <t xml:space="preserve">           Иван Петков</t>
    </r>
  </si>
  <si>
    <r>
      <t>41</t>
    </r>
    <r>
      <rPr>
        <b/>
        <sz val="10"/>
        <rFont val="Arial"/>
        <family val="2"/>
      </rPr>
      <t xml:space="preserve">         Огнян Дервенов</t>
    </r>
  </si>
  <si>
    <r>
      <t xml:space="preserve">42 </t>
    </r>
    <r>
      <rPr>
        <b/>
        <sz val="10"/>
        <rFont val="Arial"/>
        <family val="2"/>
      </rPr>
      <t xml:space="preserve">          Стефан Николов</t>
    </r>
  </si>
  <si>
    <r>
      <t xml:space="preserve">44          </t>
    </r>
    <r>
      <rPr>
        <b/>
        <sz val="10"/>
        <rFont val="Arial"/>
        <family val="2"/>
      </rPr>
      <t>Димо Карамфилов</t>
    </r>
  </si>
  <si>
    <r>
      <t xml:space="preserve">11  </t>
    </r>
    <r>
      <rPr>
        <b/>
        <sz val="10"/>
        <rFont val="Arial"/>
        <family val="2"/>
      </rPr>
      <t xml:space="preserve">           Каню Морянов</t>
    </r>
  </si>
  <si>
    <r>
      <t>17</t>
    </r>
    <r>
      <rPr>
        <b/>
        <sz val="10"/>
        <rFont val="Arial"/>
        <family val="2"/>
      </rPr>
      <t xml:space="preserve">                 Ивайло Джилянов</t>
    </r>
  </si>
  <si>
    <r>
      <t xml:space="preserve">36    </t>
    </r>
    <r>
      <rPr>
        <b/>
        <sz val="10"/>
        <rFont val="Arial"/>
        <family val="2"/>
      </rPr>
      <t xml:space="preserve">       Тодор Георгиев</t>
    </r>
  </si>
  <si>
    <r>
      <t xml:space="preserve">7 </t>
    </r>
    <r>
      <rPr>
        <b/>
        <sz val="10"/>
        <rFont val="Arial"/>
        <family val="2"/>
      </rPr>
      <t xml:space="preserve">          Реджеб Реджебов</t>
    </r>
  </si>
  <si>
    <r>
      <t>8</t>
    </r>
    <r>
      <rPr>
        <b/>
        <sz val="10"/>
        <rFont val="Arial"/>
        <family val="2"/>
      </rPr>
      <t xml:space="preserve">                Емиш Реджебова</t>
    </r>
  </si>
  <si>
    <r>
      <t xml:space="preserve">40    </t>
    </r>
    <r>
      <rPr>
        <b/>
        <sz val="10"/>
        <rFont val="Arial"/>
        <family val="2"/>
      </rPr>
      <t xml:space="preserve">        Асан Мехмедов</t>
    </r>
  </si>
  <si>
    <r>
      <t xml:space="preserve">8 </t>
    </r>
    <r>
      <rPr>
        <b/>
        <sz val="10"/>
        <rFont val="Arial"/>
        <family val="2"/>
      </rPr>
      <t xml:space="preserve">           Михаил Милчев</t>
    </r>
  </si>
  <si>
    <r>
      <t>43</t>
    </r>
    <r>
      <rPr>
        <b/>
        <sz val="10"/>
        <rFont val="Arial"/>
        <family val="2"/>
      </rPr>
      <t xml:space="preserve">                   Красимир Георгиев</t>
    </r>
  </si>
  <si>
    <r>
      <t xml:space="preserve">7  </t>
    </r>
    <r>
      <rPr>
        <b/>
        <sz val="10"/>
        <rFont val="Arial"/>
        <family val="2"/>
      </rPr>
      <t xml:space="preserve">           Шукри Шукри</t>
    </r>
  </si>
  <si>
    <r>
      <t xml:space="preserve">8 </t>
    </r>
    <r>
      <rPr>
        <b/>
        <sz val="10"/>
        <rFont val="Arial"/>
        <family val="2"/>
      </rPr>
      <t xml:space="preserve">                   Севал Фадулова</t>
    </r>
  </si>
  <si>
    <r>
      <t xml:space="preserve">8  </t>
    </r>
    <r>
      <rPr>
        <b/>
        <sz val="10"/>
        <rFont val="Arial"/>
        <family val="2"/>
      </rPr>
      <t xml:space="preserve">              </t>
    </r>
    <r>
      <rPr>
        <b/>
        <sz val="12"/>
        <rFont val="Arial"/>
        <family val="2"/>
      </rPr>
      <t>БСП</t>
    </r>
  </si>
  <si>
    <t>Недей-стви-телни</t>
  </si>
  <si>
    <t xml:space="preserve">Недействителни гласове </t>
  </si>
  <si>
    <t>клуб Дионисополис 3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</si>
</sst>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4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2" fontId="0" fillId="0" borderId="1" xfId="0" applyNumberForma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2" fontId="0" fillId="0" borderId="1" xfId="0" applyNumberFormat="1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2" fontId="3" fillId="0" borderId="0" xfId="0" applyNumberFormat="1" applyFont="1" applyFill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2" fontId="4" fillId="0" borderId="2" xfId="0" applyNumberFormat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2" fontId="4" fillId="0" borderId="1" xfId="0" applyNumberFormat="1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 wrapText="1"/>
    </xf>
    <xf numFmtId="1" fontId="1" fillId="0" borderId="3" xfId="0" applyNumberFormat="1" applyFont="1" applyFill="1" applyBorder="1" applyAlignment="1">
      <alignment horizontal="centerContinuous" vertical="center"/>
    </xf>
    <xf numFmtId="1" fontId="4" fillId="0" borderId="1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zoomScale="85" zoomScaleNormal="85" workbookViewId="0" topLeftCell="A4">
      <selection activeCell="A38" sqref="A1:CO38"/>
    </sheetView>
  </sheetViews>
  <sheetFormatPr defaultColWidth="9.140625" defaultRowHeight="12.75"/>
  <cols>
    <col min="1" max="1" width="3.7109375" style="35" bestFit="1" customWidth="1"/>
    <col min="2" max="2" width="5.00390625" style="35" customWidth="1"/>
    <col min="3" max="3" width="20.140625" style="35" customWidth="1"/>
    <col min="4" max="4" width="7.7109375" style="35" customWidth="1"/>
    <col min="5" max="5" width="7.7109375" style="35" bestFit="1" customWidth="1"/>
    <col min="6" max="6" width="7.57421875" style="35" customWidth="1"/>
    <col min="7" max="7" width="8.140625" style="35" bestFit="1" customWidth="1"/>
    <col min="8" max="8" width="7.7109375" style="35" bestFit="1" customWidth="1"/>
    <col min="9" max="9" width="6.28125" style="41" bestFit="1" customWidth="1"/>
    <col min="10" max="10" width="8.140625" style="41" bestFit="1" customWidth="1"/>
    <col min="11" max="11" width="5.00390625" style="35" customWidth="1"/>
    <col min="12" max="12" width="8.140625" style="35" bestFit="1" customWidth="1"/>
    <col min="13" max="13" width="6.00390625" style="41" bestFit="1" customWidth="1"/>
    <col min="14" max="14" width="8.140625" style="41" bestFit="1" customWidth="1"/>
    <col min="15" max="15" width="6.28125" style="35" bestFit="1" customWidth="1"/>
    <col min="16" max="16" width="8.140625" style="35" bestFit="1" customWidth="1"/>
    <col min="17" max="17" width="6.28125" style="35" bestFit="1" customWidth="1"/>
    <col min="18" max="18" width="8.140625" style="35" bestFit="1" customWidth="1"/>
    <col min="19" max="19" width="6.00390625" style="41" bestFit="1" customWidth="1"/>
    <col min="20" max="20" width="8.00390625" style="41" customWidth="1"/>
    <col min="21" max="21" width="5.00390625" style="35" customWidth="1"/>
    <col min="22" max="22" width="8.00390625" style="35" customWidth="1"/>
    <col min="23" max="23" width="5.00390625" style="35" customWidth="1"/>
    <col min="24" max="24" width="9.28125" style="35" bestFit="1" customWidth="1"/>
    <col min="25" max="25" width="5.00390625" style="35" customWidth="1"/>
    <col min="26" max="26" width="9.28125" style="35" bestFit="1" customWidth="1"/>
    <col min="27" max="27" width="5.00390625" style="35" customWidth="1"/>
    <col min="28" max="28" width="9.28125" style="35" bestFit="1" customWidth="1"/>
    <col min="29" max="29" width="5.00390625" style="35" customWidth="1"/>
    <col min="30" max="30" width="9.28125" style="35" bestFit="1" customWidth="1"/>
    <col min="31" max="31" width="5.00390625" style="35" customWidth="1"/>
    <col min="32" max="32" width="9.28125" style="35" bestFit="1" customWidth="1"/>
    <col min="33" max="33" width="5.00390625" style="35" customWidth="1"/>
    <col min="34" max="34" width="9.28125" style="35" bestFit="1" customWidth="1"/>
    <col min="35" max="35" width="5.00390625" style="35" customWidth="1"/>
    <col min="36" max="36" width="9.28125" style="35" bestFit="1" customWidth="1"/>
    <col min="37" max="37" width="5.00390625" style="35" customWidth="1"/>
    <col min="38" max="38" width="9.28125" style="35" bestFit="1" customWidth="1"/>
    <col min="39" max="39" width="5.00390625" style="35" customWidth="1"/>
    <col min="40" max="40" width="9.28125" style="35" bestFit="1" customWidth="1"/>
    <col min="41" max="41" width="5.00390625" style="35" customWidth="1"/>
    <col min="42" max="42" width="9.28125" style="35" bestFit="1" customWidth="1"/>
    <col min="43" max="43" width="5.00390625" style="35" customWidth="1"/>
    <col min="44" max="44" width="9.28125" style="35" bestFit="1" customWidth="1"/>
    <col min="45" max="45" width="5.00390625" style="35" customWidth="1"/>
    <col min="46" max="46" width="9.28125" style="35" bestFit="1" customWidth="1"/>
    <col min="47" max="47" width="5.00390625" style="35" customWidth="1"/>
    <col min="48" max="48" width="9.28125" style="35" bestFit="1" customWidth="1"/>
    <col min="49" max="49" width="5.00390625" style="35" customWidth="1"/>
    <col min="50" max="50" width="9.28125" style="35" bestFit="1" customWidth="1"/>
    <col min="51" max="51" width="5.00390625" style="35" customWidth="1"/>
    <col min="52" max="52" width="9.28125" style="35" bestFit="1" customWidth="1"/>
    <col min="53" max="53" width="5.00390625" style="35" customWidth="1"/>
    <col min="54" max="54" width="9.28125" style="35" bestFit="1" customWidth="1"/>
    <col min="55" max="55" width="5.00390625" style="35" customWidth="1"/>
    <col min="56" max="56" width="9.28125" style="35" bestFit="1" customWidth="1"/>
    <col min="57" max="57" width="5.00390625" style="35" customWidth="1"/>
    <col min="58" max="58" width="9.28125" style="35" bestFit="1" customWidth="1"/>
    <col min="59" max="59" width="5.00390625" style="35" customWidth="1"/>
    <col min="60" max="60" width="9.28125" style="35" bestFit="1" customWidth="1"/>
    <col min="61" max="16384" width="9.140625" style="35" customWidth="1"/>
  </cols>
  <sheetData>
    <row r="1" spans="1:61" s="53" customFormat="1" ht="69" customHeight="1">
      <c r="A1" s="69" t="s">
        <v>0</v>
      </c>
      <c r="B1" s="69" t="s">
        <v>2</v>
      </c>
      <c r="C1" s="69" t="s">
        <v>3</v>
      </c>
      <c r="D1" s="69" t="s">
        <v>28</v>
      </c>
      <c r="E1" s="69" t="s">
        <v>15</v>
      </c>
      <c r="F1" s="71" t="s">
        <v>128</v>
      </c>
      <c r="G1" s="71" t="s">
        <v>23</v>
      </c>
      <c r="H1" s="71" t="s">
        <v>18</v>
      </c>
      <c r="I1" s="67" t="s">
        <v>61</v>
      </c>
      <c r="J1" s="68"/>
      <c r="K1" s="67" t="s">
        <v>56</v>
      </c>
      <c r="L1" s="68"/>
      <c r="M1" s="67" t="s">
        <v>57</v>
      </c>
      <c r="N1" s="68"/>
      <c r="O1" s="67" t="s">
        <v>60</v>
      </c>
      <c r="P1" s="68"/>
      <c r="Q1" s="67" t="s">
        <v>59</v>
      </c>
      <c r="R1" s="68"/>
      <c r="S1" s="67" t="s">
        <v>58</v>
      </c>
      <c r="T1" s="68"/>
      <c r="U1" s="67" t="s">
        <v>62</v>
      </c>
      <c r="V1" s="68"/>
      <c r="W1" s="65" t="s">
        <v>63</v>
      </c>
      <c r="X1" s="66"/>
      <c r="Y1" s="65" t="s">
        <v>64</v>
      </c>
      <c r="Z1" s="66"/>
      <c r="AA1" s="65" t="s">
        <v>65</v>
      </c>
      <c r="AB1" s="66"/>
      <c r="AC1" s="65" t="s">
        <v>66</v>
      </c>
      <c r="AD1" s="66"/>
      <c r="AE1" s="65" t="s">
        <v>67</v>
      </c>
      <c r="AF1" s="66"/>
      <c r="AG1" s="65" t="s">
        <v>68</v>
      </c>
      <c r="AH1" s="66"/>
      <c r="AI1" s="65" t="s">
        <v>69</v>
      </c>
      <c r="AJ1" s="66"/>
      <c r="AK1" s="65" t="s">
        <v>70</v>
      </c>
      <c r="AL1" s="66"/>
      <c r="AM1" s="65" t="s">
        <v>71</v>
      </c>
      <c r="AN1" s="66"/>
      <c r="AO1" s="65" t="s">
        <v>72</v>
      </c>
      <c r="AP1" s="66"/>
      <c r="AQ1" s="65" t="s">
        <v>73</v>
      </c>
      <c r="AR1" s="66"/>
      <c r="AS1" s="65" t="s">
        <v>74</v>
      </c>
      <c r="AT1" s="66"/>
      <c r="AU1" s="65" t="s">
        <v>75</v>
      </c>
      <c r="AV1" s="66"/>
      <c r="AW1" s="65" t="s">
        <v>76</v>
      </c>
      <c r="AX1" s="66"/>
      <c r="AY1" s="65" t="s">
        <v>77</v>
      </c>
      <c r="AZ1" s="66"/>
      <c r="BA1" s="65" t="s">
        <v>78</v>
      </c>
      <c r="BB1" s="66"/>
      <c r="BC1" s="65" t="s">
        <v>79</v>
      </c>
      <c r="BD1" s="66"/>
      <c r="BE1" s="65" t="s">
        <v>80</v>
      </c>
      <c r="BF1" s="66"/>
      <c r="BG1" s="65" t="s">
        <v>81</v>
      </c>
      <c r="BH1" s="66"/>
      <c r="BI1" s="52"/>
    </row>
    <row r="2" spans="1:61" s="42" customFormat="1" ht="12.75">
      <c r="A2" s="70"/>
      <c r="B2" s="70"/>
      <c r="C2" s="70"/>
      <c r="D2" s="70"/>
      <c r="E2" s="70"/>
      <c r="F2" s="72"/>
      <c r="G2" s="72"/>
      <c r="H2" s="72"/>
      <c r="I2" s="54" t="s">
        <v>16</v>
      </c>
      <c r="J2" s="54" t="s">
        <v>17</v>
      </c>
      <c r="K2" s="54" t="s">
        <v>16</v>
      </c>
      <c r="L2" s="54" t="s">
        <v>17</v>
      </c>
      <c r="M2" s="54" t="s">
        <v>16</v>
      </c>
      <c r="N2" s="54" t="s">
        <v>17</v>
      </c>
      <c r="O2" s="54" t="s">
        <v>16</v>
      </c>
      <c r="P2" s="54" t="s">
        <v>17</v>
      </c>
      <c r="Q2" s="54" t="s">
        <v>16</v>
      </c>
      <c r="R2" s="54" t="s">
        <v>17</v>
      </c>
      <c r="S2" s="54" t="s">
        <v>16</v>
      </c>
      <c r="T2" s="54" t="s">
        <v>17</v>
      </c>
      <c r="U2" s="54" t="s">
        <v>16</v>
      </c>
      <c r="V2" s="54" t="s">
        <v>17</v>
      </c>
      <c r="W2" s="54" t="s">
        <v>16</v>
      </c>
      <c r="X2" s="54" t="s">
        <v>17</v>
      </c>
      <c r="Y2" s="54" t="s">
        <v>16</v>
      </c>
      <c r="Z2" s="54" t="s">
        <v>17</v>
      </c>
      <c r="AA2" s="54" t="s">
        <v>16</v>
      </c>
      <c r="AB2" s="54" t="s">
        <v>17</v>
      </c>
      <c r="AC2" s="54" t="s">
        <v>16</v>
      </c>
      <c r="AD2" s="54" t="s">
        <v>17</v>
      </c>
      <c r="AE2" s="54" t="s">
        <v>16</v>
      </c>
      <c r="AF2" s="54" t="s">
        <v>17</v>
      </c>
      <c r="AG2" s="54" t="s">
        <v>16</v>
      </c>
      <c r="AH2" s="54" t="s">
        <v>17</v>
      </c>
      <c r="AI2" s="54" t="s">
        <v>16</v>
      </c>
      <c r="AJ2" s="54" t="s">
        <v>17</v>
      </c>
      <c r="AK2" s="54" t="s">
        <v>16</v>
      </c>
      <c r="AL2" s="54" t="s">
        <v>17</v>
      </c>
      <c r="AM2" s="54" t="s">
        <v>16</v>
      </c>
      <c r="AN2" s="54" t="s">
        <v>17</v>
      </c>
      <c r="AO2" s="54" t="s">
        <v>16</v>
      </c>
      <c r="AP2" s="54" t="s">
        <v>17</v>
      </c>
      <c r="AQ2" s="54" t="s">
        <v>16</v>
      </c>
      <c r="AR2" s="54" t="s">
        <v>17</v>
      </c>
      <c r="AS2" s="54" t="s">
        <v>16</v>
      </c>
      <c r="AT2" s="54" t="s">
        <v>17</v>
      </c>
      <c r="AU2" s="54" t="s">
        <v>16</v>
      </c>
      <c r="AV2" s="54" t="s">
        <v>17</v>
      </c>
      <c r="AW2" s="54" t="s">
        <v>16</v>
      </c>
      <c r="AX2" s="54" t="s">
        <v>17</v>
      </c>
      <c r="AY2" s="54" t="s">
        <v>16</v>
      </c>
      <c r="AZ2" s="54" t="s">
        <v>17</v>
      </c>
      <c r="BA2" s="54" t="s">
        <v>16</v>
      </c>
      <c r="BB2" s="54" t="s">
        <v>17</v>
      </c>
      <c r="BC2" s="54" t="s">
        <v>16</v>
      </c>
      <c r="BD2" s="54" t="s">
        <v>17</v>
      </c>
      <c r="BE2" s="54" t="s">
        <v>16</v>
      </c>
      <c r="BF2" s="54" t="s">
        <v>17</v>
      </c>
      <c r="BG2" s="54" t="s">
        <v>16</v>
      </c>
      <c r="BH2" s="54" t="s">
        <v>17</v>
      </c>
      <c r="BI2" s="32"/>
    </row>
    <row r="3" spans="1:61" ht="18" customHeight="1">
      <c r="A3" s="33">
        <v>1</v>
      </c>
      <c r="B3" s="34">
        <v>1</v>
      </c>
      <c r="C3" s="35" t="s">
        <v>8</v>
      </c>
      <c r="D3" s="46">
        <v>870</v>
      </c>
      <c r="E3" s="46">
        <v>525</v>
      </c>
      <c r="F3" s="46">
        <v>15</v>
      </c>
      <c r="G3" s="46">
        <v>510</v>
      </c>
      <c r="H3" s="47">
        <f aca="true" t="shared" si="0" ref="H3:H38">E3/D3*100</f>
        <v>60.3448275862069</v>
      </c>
      <c r="I3" s="48">
        <v>96</v>
      </c>
      <c r="J3" s="49">
        <f aca="true" t="shared" si="1" ref="J3:J38">I3/G3*100</f>
        <v>18.823529411764707</v>
      </c>
      <c r="K3" s="48">
        <v>0</v>
      </c>
      <c r="L3" s="49">
        <f aca="true" t="shared" si="2" ref="L3:L38">K3/G3*100</f>
        <v>0</v>
      </c>
      <c r="M3" s="48">
        <v>2</v>
      </c>
      <c r="N3" s="49">
        <f aca="true" t="shared" si="3" ref="N3:N38">M3/G3*100</f>
        <v>0.39215686274509803</v>
      </c>
      <c r="O3" s="48">
        <v>73</v>
      </c>
      <c r="P3" s="49">
        <f aca="true" t="shared" si="4" ref="P3:P38">O3/G3*100</f>
        <v>14.313725490196077</v>
      </c>
      <c r="Q3" s="48">
        <v>88</v>
      </c>
      <c r="R3" s="49">
        <f aca="true" t="shared" si="5" ref="R3:R38">Q3/G3*100</f>
        <v>17.254901960784313</v>
      </c>
      <c r="S3" s="48">
        <v>20</v>
      </c>
      <c r="T3" s="49">
        <f aca="true" t="shared" si="6" ref="T3:T38">S3/G3*100</f>
        <v>3.9215686274509802</v>
      </c>
      <c r="U3" s="48">
        <v>18</v>
      </c>
      <c r="V3" s="49">
        <f aca="true" t="shared" si="7" ref="V3:V38">U3/G3*100</f>
        <v>3.5294117647058822</v>
      </c>
      <c r="W3" s="48">
        <v>25</v>
      </c>
      <c r="X3" s="49">
        <f>W3/G3*100</f>
        <v>4.901960784313726</v>
      </c>
      <c r="Y3" s="48">
        <v>8</v>
      </c>
      <c r="Z3" s="49">
        <f>Y3/G3*100</f>
        <v>1.5686274509803921</v>
      </c>
      <c r="AA3" s="48">
        <v>3</v>
      </c>
      <c r="AB3" s="49">
        <f>AA3/G3*100</f>
        <v>0.5882352941176471</v>
      </c>
      <c r="AC3" s="48">
        <v>1</v>
      </c>
      <c r="AD3" s="49">
        <f>AC3/G3*100</f>
        <v>0.19607843137254902</v>
      </c>
      <c r="AE3" s="48">
        <v>0</v>
      </c>
      <c r="AF3" s="49">
        <f>AE3/G3*100</f>
        <v>0</v>
      </c>
      <c r="AG3" s="48">
        <v>5</v>
      </c>
      <c r="AH3" s="49">
        <f>AG3/G3*100</f>
        <v>0.9803921568627451</v>
      </c>
      <c r="AI3" s="48">
        <v>43</v>
      </c>
      <c r="AJ3" s="49">
        <f>AI3/G3*100</f>
        <v>8.431372549019608</v>
      </c>
      <c r="AK3" s="48">
        <v>4</v>
      </c>
      <c r="AL3" s="49">
        <f>AK3/G3*100</f>
        <v>0.7843137254901961</v>
      </c>
      <c r="AM3" s="48">
        <v>3</v>
      </c>
      <c r="AN3" s="49">
        <f>AM3/G3*100</f>
        <v>0.5882352941176471</v>
      </c>
      <c r="AO3" s="48">
        <v>1</v>
      </c>
      <c r="AP3" s="49">
        <f>AO3/G3*100</f>
        <v>0.19607843137254902</v>
      </c>
      <c r="AQ3" s="48">
        <v>0</v>
      </c>
      <c r="AR3" s="49">
        <f>AQ3/G3*100</f>
        <v>0</v>
      </c>
      <c r="AS3" s="48">
        <v>2</v>
      </c>
      <c r="AT3" s="49">
        <f>AS3/G3*100</f>
        <v>0.39215686274509803</v>
      </c>
      <c r="AU3" s="48">
        <v>11</v>
      </c>
      <c r="AV3" s="49">
        <f>AU3/G3*100</f>
        <v>2.156862745098039</v>
      </c>
      <c r="AW3" s="48">
        <v>7</v>
      </c>
      <c r="AX3" s="49">
        <f>AW3/G3*100</f>
        <v>1.3725490196078431</v>
      </c>
      <c r="AY3" s="48">
        <v>14</v>
      </c>
      <c r="AZ3" s="49">
        <f>AY3/G3*100</f>
        <v>2.7450980392156863</v>
      </c>
      <c r="BA3" s="48">
        <v>10</v>
      </c>
      <c r="BB3" s="49">
        <f>BA3/G3*100</f>
        <v>1.9607843137254901</v>
      </c>
      <c r="BC3" s="48">
        <v>8</v>
      </c>
      <c r="BD3" s="49">
        <f>BC3/G3*100</f>
        <v>1.5686274509803921</v>
      </c>
      <c r="BE3" s="48">
        <v>49</v>
      </c>
      <c r="BF3" s="49">
        <f>BE3/G3*100</f>
        <v>9.607843137254903</v>
      </c>
      <c r="BG3" s="48">
        <v>19</v>
      </c>
      <c r="BH3" s="49">
        <f>BG3/G3*100</f>
        <v>3.7254901960784315</v>
      </c>
      <c r="BI3" s="37">
        <f>SUM(I3,K3,M3,O3,Q3,S3,U3,W3,Y3,AA3,AC3,AE3,AG3,AI3,AK3,AM3,AO3,AQ3,AS3,AU3,AW3,AY3,BA3,BC3,BE3,BG3)</f>
        <v>510</v>
      </c>
    </row>
    <row r="4" spans="1:61" ht="18" customHeight="1">
      <c r="A4" s="33">
        <v>2</v>
      </c>
      <c r="B4" s="34">
        <v>2</v>
      </c>
      <c r="C4" s="38" t="s">
        <v>130</v>
      </c>
      <c r="D4" s="46">
        <v>631</v>
      </c>
      <c r="E4" s="46">
        <v>397</v>
      </c>
      <c r="F4" s="46">
        <v>25</v>
      </c>
      <c r="G4" s="46">
        <v>372</v>
      </c>
      <c r="H4" s="47">
        <f t="shared" si="0"/>
        <v>62.91600633914422</v>
      </c>
      <c r="I4" s="50">
        <v>77</v>
      </c>
      <c r="J4" s="51">
        <f t="shared" si="1"/>
        <v>20.698924731182796</v>
      </c>
      <c r="K4" s="50">
        <v>1</v>
      </c>
      <c r="L4" s="51">
        <f t="shared" si="2"/>
        <v>0.2688172043010753</v>
      </c>
      <c r="M4" s="50">
        <v>0</v>
      </c>
      <c r="N4" s="51">
        <f t="shared" si="3"/>
        <v>0</v>
      </c>
      <c r="O4" s="50">
        <v>42</v>
      </c>
      <c r="P4" s="51">
        <f t="shared" si="4"/>
        <v>11.29032258064516</v>
      </c>
      <c r="Q4" s="50">
        <v>55</v>
      </c>
      <c r="R4" s="51">
        <f t="shared" si="5"/>
        <v>14.78494623655914</v>
      </c>
      <c r="S4" s="50">
        <v>4</v>
      </c>
      <c r="T4" s="51">
        <f t="shared" si="6"/>
        <v>1.0752688172043012</v>
      </c>
      <c r="U4" s="50">
        <v>12</v>
      </c>
      <c r="V4" s="51">
        <f t="shared" si="7"/>
        <v>3.225806451612903</v>
      </c>
      <c r="W4" s="50">
        <v>21</v>
      </c>
      <c r="X4" s="51">
        <f aca="true" t="shared" si="8" ref="X4:X38">W4/G4*100</f>
        <v>5.64516129032258</v>
      </c>
      <c r="Y4" s="50">
        <v>16</v>
      </c>
      <c r="Z4" s="51">
        <f aca="true" t="shared" si="9" ref="Z4:Z38">Y4/G4*100</f>
        <v>4.301075268817205</v>
      </c>
      <c r="AA4" s="50">
        <v>0</v>
      </c>
      <c r="AB4" s="51">
        <f aca="true" t="shared" si="10" ref="AB4:AB38">AA4/G4*100</f>
        <v>0</v>
      </c>
      <c r="AC4" s="50">
        <v>2</v>
      </c>
      <c r="AD4" s="51">
        <f aca="true" t="shared" si="11" ref="AD4:AD38">AC4/G4*100</f>
        <v>0.5376344086021506</v>
      </c>
      <c r="AE4" s="50">
        <v>1</v>
      </c>
      <c r="AF4" s="51">
        <f aca="true" t="shared" si="12" ref="AF4:AF38">AE4/G4*100</f>
        <v>0.2688172043010753</v>
      </c>
      <c r="AG4" s="50">
        <v>2</v>
      </c>
      <c r="AH4" s="51">
        <f aca="true" t="shared" si="13" ref="AH4:AH38">AG4/G4*100</f>
        <v>0.5376344086021506</v>
      </c>
      <c r="AI4" s="50">
        <v>57</v>
      </c>
      <c r="AJ4" s="51">
        <f aca="true" t="shared" si="14" ref="AJ4:AJ38">AI4/G4*100</f>
        <v>15.32258064516129</v>
      </c>
      <c r="AK4" s="50">
        <v>1</v>
      </c>
      <c r="AL4" s="51">
        <f aca="true" t="shared" si="15" ref="AL4:AL38">AK4/G4*100</f>
        <v>0.2688172043010753</v>
      </c>
      <c r="AM4" s="50">
        <v>8</v>
      </c>
      <c r="AN4" s="51">
        <f aca="true" t="shared" si="16" ref="AN4:AN38">AM4/G4*100</f>
        <v>2.1505376344086025</v>
      </c>
      <c r="AO4" s="50">
        <v>1</v>
      </c>
      <c r="AP4" s="51">
        <f aca="true" t="shared" si="17" ref="AP4:AP38">AO4/G4*100</f>
        <v>0.2688172043010753</v>
      </c>
      <c r="AQ4" s="50">
        <v>0</v>
      </c>
      <c r="AR4" s="51">
        <f aca="true" t="shared" si="18" ref="AR4:AR38">AQ4/G4*100</f>
        <v>0</v>
      </c>
      <c r="AS4" s="50">
        <v>1</v>
      </c>
      <c r="AT4" s="51">
        <f aca="true" t="shared" si="19" ref="AT4:AT38">AS4/G4*100</f>
        <v>0.2688172043010753</v>
      </c>
      <c r="AU4" s="50">
        <v>12</v>
      </c>
      <c r="AV4" s="51">
        <f aca="true" t="shared" si="20" ref="AV4:AV38">AU4/G4*100</f>
        <v>3.225806451612903</v>
      </c>
      <c r="AW4" s="50">
        <v>7</v>
      </c>
      <c r="AX4" s="51">
        <f aca="true" t="shared" si="21" ref="AX4:AX38">AW4/G4*100</f>
        <v>1.881720430107527</v>
      </c>
      <c r="AY4" s="50">
        <v>1</v>
      </c>
      <c r="AZ4" s="51">
        <f aca="true" t="shared" si="22" ref="AZ4:AZ38">AY4/G4*100</f>
        <v>0.2688172043010753</v>
      </c>
      <c r="BA4" s="50">
        <v>1</v>
      </c>
      <c r="BB4" s="51">
        <f aca="true" t="shared" si="23" ref="BB4:BB38">BA4/G4*100</f>
        <v>0.2688172043010753</v>
      </c>
      <c r="BC4" s="50">
        <v>2</v>
      </c>
      <c r="BD4" s="51">
        <f aca="true" t="shared" si="24" ref="BD4:BD38">BC4/G4*100</f>
        <v>0.5376344086021506</v>
      </c>
      <c r="BE4" s="50">
        <v>43</v>
      </c>
      <c r="BF4" s="51">
        <f aca="true" t="shared" si="25" ref="BF4:BF38">BE4/G4*100</f>
        <v>11.559139784946236</v>
      </c>
      <c r="BG4" s="50">
        <v>5</v>
      </c>
      <c r="BH4" s="51">
        <f aca="true" t="shared" si="26" ref="BH4:BH38">BG4/G4*100</f>
        <v>1.3440860215053763</v>
      </c>
      <c r="BI4" s="37">
        <f aca="true" t="shared" si="27" ref="BI4:BI38">SUM(I4,K4,M4,O4,Q4,S4,U4,W4,Y4,AA4,AC4,AE4,AG4,AI4,AK4,AM4,AO4,AQ4,AS4,AU4,AW4,AY4,BA4,BC4,BE4,BG4)</f>
        <v>372</v>
      </c>
    </row>
    <row r="5" spans="1:61" ht="18" customHeight="1">
      <c r="A5" s="33">
        <v>3</v>
      </c>
      <c r="B5" s="34">
        <v>3</v>
      </c>
      <c r="C5" s="35" t="s">
        <v>4</v>
      </c>
      <c r="D5" s="46">
        <v>1006</v>
      </c>
      <c r="E5" s="46">
        <v>490</v>
      </c>
      <c r="F5" s="46">
        <v>105</v>
      </c>
      <c r="G5" s="46">
        <v>385</v>
      </c>
      <c r="H5" s="47">
        <f t="shared" si="0"/>
        <v>48.70775347912525</v>
      </c>
      <c r="I5" s="50">
        <v>6</v>
      </c>
      <c r="J5" s="51">
        <f t="shared" si="1"/>
        <v>1.5584415584415585</v>
      </c>
      <c r="K5" s="50">
        <v>1</v>
      </c>
      <c r="L5" s="51">
        <f t="shared" si="2"/>
        <v>0.2597402597402597</v>
      </c>
      <c r="M5" s="50">
        <v>0</v>
      </c>
      <c r="N5" s="51">
        <f t="shared" si="3"/>
        <v>0</v>
      </c>
      <c r="O5" s="50">
        <v>142</v>
      </c>
      <c r="P5" s="51">
        <f t="shared" si="4"/>
        <v>36.883116883116884</v>
      </c>
      <c r="Q5" s="50">
        <v>8</v>
      </c>
      <c r="R5" s="51">
        <f t="shared" si="5"/>
        <v>2.0779220779220777</v>
      </c>
      <c r="S5" s="50">
        <v>0</v>
      </c>
      <c r="T5" s="51">
        <f t="shared" si="6"/>
        <v>0</v>
      </c>
      <c r="U5" s="50">
        <v>1</v>
      </c>
      <c r="V5" s="51">
        <f t="shared" si="7"/>
        <v>0.2597402597402597</v>
      </c>
      <c r="W5" s="50">
        <v>5</v>
      </c>
      <c r="X5" s="51">
        <f t="shared" si="8"/>
        <v>1.2987012987012987</v>
      </c>
      <c r="Y5" s="50">
        <v>50</v>
      </c>
      <c r="Z5" s="51">
        <f t="shared" si="9"/>
        <v>12.987012987012985</v>
      </c>
      <c r="AA5" s="50">
        <v>20</v>
      </c>
      <c r="AB5" s="51">
        <f t="shared" si="10"/>
        <v>5.194805194805195</v>
      </c>
      <c r="AC5" s="50">
        <v>0</v>
      </c>
      <c r="AD5" s="51">
        <f t="shared" si="11"/>
        <v>0</v>
      </c>
      <c r="AE5" s="50">
        <v>43</v>
      </c>
      <c r="AF5" s="51">
        <f t="shared" si="12"/>
        <v>11.168831168831169</v>
      </c>
      <c r="AG5" s="50">
        <v>3</v>
      </c>
      <c r="AH5" s="51">
        <f t="shared" si="13"/>
        <v>0.7792207792207793</v>
      </c>
      <c r="AI5" s="50">
        <v>29</v>
      </c>
      <c r="AJ5" s="51">
        <f t="shared" si="14"/>
        <v>7.532467532467532</v>
      </c>
      <c r="AK5" s="50">
        <v>7</v>
      </c>
      <c r="AL5" s="51">
        <f t="shared" si="15"/>
        <v>1.8181818181818181</v>
      </c>
      <c r="AM5" s="50">
        <v>0</v>
      </c>
      <c r="AN5" s="51">
        <f t="shared" si="16"/>
        <v>0</v>
      </c>
      <c r="AO5" s="50">
        <v>3</v>
      </c>
      <c r="AP5" s="51">
        <f t="shared" si="17"/>
        <v>0.7792207792207793</v>
      </c>
      <c r="AQ5" s="50">
        <v>0</v>
      </c>
      <c r="AR5" s="51">
        <f t="shared" si="18"/>
        <v>0</v>
      </c>
      <c r="AS5" s="50">
        <v>0</v>
      </c>
      <c r="AT5" s="51">
        <f t="shared" si="19"/>
        <v>0</v>
      </c>
      <c r="AU5" s="50">
        <v>3</v>
      </c>
      <c r="AV5" s="51">
        <f t="shared" si="20"/>
        <v>0.7792207792207793</v>
      </c>
      <c r="AW5" s="50">
        <v>3</v>
      </c>
      <c r="AX5" s="51">
        <f t="shared" si="21"/>
        <v>0.7792207792207793</v>
      </c>
      <c r="AY5" s="50">
        <v>4</v>
      </c>
      <c r="AZ5" s="51">
        <f t="shared" si="22"/>
        <v>1.0389610389610389</v>
      </c>
      <c r="BA5" s="50">
        <v>9</v>
      </c>
      <c r="BB5" s="51">
        <f t="shared" si="23"/>
        <v>2.3376623376623376</v>
      </c>
      <c r="BC5" s="50">
        <v>0</v>
      </c>
      <c r="BD5" s="51">
        <f t="shared" si="24"/>
        <v>0</v>
      </c>
      <c r="BE5" s="50">
        <v>9</v>
      </c>
      <c r="BF5" s="51">
        <f t="shared" si="25"/>
        <v>2.3376623376623376</v>
      </c>
      <c r="BG5" s="50">
        <v>39</v>
      </c>
      <c r="BH5" s="51">
        <f t="shared" si="26"/>
        <v>10.129870129870131</v>
      </c>
      <c r="BI5" s="37">
        <f t="shared" si="27"/>
        <v>385</v>
      </c>
    </row>
    <row r="6" spans="1:61" ht="18" customHeight="1">
      <c r="A6" s="33">
        <v>4</v>
      </c>
      <c r="B6" s="34">
        <v>4</v>
      </c>
      <c r="C6" s="35" t="s">
        <v>6</v>
      </c>
      <c r="D6" s="46">
        <v>623</v>
      </c>
      <c r="E6" s="46">
        <v>387</v>
      </c>
      <c r="F6" s="46">
        <v>49</v>
      </c>
      <c r="G6" s="46">
        <v>338</v>
      </c>
      <c r="H6" s="47">
        <f t="shared" si="0"/>
        <v>62.11878009630819</v>
      </c>
      <c r="I6" s="50">
        <v>64</v>
      </c>
      <c r="J6" s="51">
        <f t="shared" si="1"/>
        <v>18.93491124260355</v>
      </c>
      <c r="K6" s="50">
        <v>0</v>
      </c>
      <c r="L6" s="51">
        <f t="shared" si="2"/>
        <v>0</v>
      </c>
      <c r="M6" s="50">
        <v>0</v>
      </c>
      <c r="N6" s="51">
        <f t="shared" si="3"/>
        <v>0</v>
      </c>
      <c r="O6" s="50">
        <v>103</v>
      </c>
      <c r="P6" s="51">
        <f t="shared" si="4"/>
        <v>30.473372781065088</v>
      </c>
      <c r="Q6" s="50">
        <v>49</v>
      </c>
      <c r="R6" s="51">
        <f t="shared" si="5"/>
        <v>14.497041420118343</v>
      </c>
      <c r="S6" s="50">
        <v>6</v>
      </c>
      <c r="T6" s="51">
        <f t="shared" si="6"/>
        <v>1.7751479289940828</v>
      </c>
      <c r="U6" s="50">
        <v>4</v>
      </c>
      <c r="V6" s="51">
        <f t="shared" si="7"/>
        <v>1.183431952662722</v>
      </c>
      <c r="W6" s="50">
        <v>21</v>
      </c>
      <c r="X6" s="51">
        <f t="shared" si="8"/>
        <v>6.21301775147929</v>
      </c>
      <c r="Y6" s="50">
        <v>3</v>
      </c>
      <c r="Z6" s="51">
        <f t="shared" si="9"/>
        <v>0.8875739644970414</v>
      </c>
      <c r="AA6" s="50">
        <v>0</v>
      </c>
      <c r="AB6" s="51">
        <f t="shared" si="10"/>
        <v>0</v>
      </c>
      <c r="AC6" s="50">
        <v>1</v>
      </c>
      <c r="AD6" s="51">
        <f t="shared" si="11"/>
        <v>0.2958579881656805</v>
      </c>
      <c r="AE6" s="50">
        <v>1</v>
      </c>
      <c r="AF6" s="51">
        <f t="shared" si="12"/>
        <v>0.2958579881656805</v>
      </c>
      <c r="AG6" s="50">
        <v>6</v>
      </c>
      <c r="AH6" s="51">
        <f t="shared" si="13"/>
        <v>1.7751479289940828</v>
      </c>
      <c r="AI6" s="50">
        <v>22</v>
      </c>
      <c r="AJ6" s="51">
        <f t="shared" si="14"/>
        <v>6.508875739644971</v>
      </c>
      <c r="AK6" s="50">
        <v>2</v>
      </c>
      <c r="AL6" s="51">
        <f t="shared" si="15"/>
        <v>0.591715976331361</v>
      </c>
      <c r="AM6" s="50">
        <v>1</v>
      </c>
      <c r="AN6" s="51">
        <f t="shared" si="16"/>
        <v>0.2958579881656805</v>
      </c>
      <c r="AO6" s="50">
        <v>0</v>
      </c>
      <c r="AP6" s="51">
        <f t="shared" si="17"/>
        <v>0</v>
      </c>
      <c r="AQ6" s="50">
        <v>0</v>
      </c>
      <c r="AR6" s="51">
        <f t="shared" si="18"/>
        <v>0</v>
      </c>
      <c r="AS6" s="50">
        <v>0</v>
      </c>
      <c r="AT6" s="51">
        <f t="shared" si="19"/>
        <v>0</v>
      </c>
      <c r="AU6" s="50">
        <v>3</v>
      </c>
      <c r="AV6" s="51">
        <f t="shared" si="20"/>
        <v>0.8875739644970414</v>
      </c>
      <c r="AW6" s="50">
        <v>12</v>
      </c>
      <c r="AX6" s="51">
        <f t="shared" si="21"/>
        <v>3.5502958579881656</v>
      </c>
      <c r="AY6" s="50">
        <v>7</v>
      </c>
      <c r="AZ6" s="51">
        <f t="shared" si="22"/>
        <v>2.0710059171597637</v>
      </c>
      <c r="BA6" s="50">
        <v>2</v>
      </c>
      <c r="BB6" s="51">
        <f t="shared" si="23"/>
        <v>0.591715976331361</v>
      </c>
      <c r="BC6" s="50">
        <v>4</v>
      </c>
      <c r="BD6" s="51">
        <f t="shared" si="24"/>
        <v>1.183431952662722</v>
      </c>
      <c r="BE6" s="50">
        <v>23</v>
      </c>
      <c r="BF6" s="51">
        <f t="shared" si="25"/>
        <v>6.804733727810651</v>
      </c>
      <c r="BG6" s="50">
        <v>4</v>
      </c>
      <c r="BH6" s="51">
        <f t="shared" si="26"/>
        <v>1.183431952662722</v>
      </c>
      <c r="BI6" s="37">
        <f t="shared" si="27"/>
        <v>338</v>
      </c>
    </row>
    <row r="7" spans="1:61" ht="18" customHeight="1">
      <c r="A7" s="33">
        <v>5</v>
      </c>
      <c r="B7" s="34">
        <v>5</v>
      </c>
      <c r="C7" s="35" t="s">
        <v>6</v>
      </c>
      <c r="D7" s="46">
        <v>587</v>
      </c>
      <c r="E7" s="46">
        <v>362</v>
      </c>
      <c r="F7" s="46">
        <v>47</v>
      </c>
      <c r="G7" s="46">
        <v>315</v>
      </c>
      <c r="H7" s="47">
        <f t="shared" si="0"/>
        <v>61.6695059625213</v>
      </c>
      <c r="I7" s="50">
        <v>79</v>
      </c>
      <c r="J7" s="51">
        <f t="shared" si="1"/>
        <v>25.07936507936508</v>
      </c>
      <c r="K7" s="50">
        <v>1</v>
      </c>
      <c r="L7" s="51">
        <f t="shared" si="2"/>
        <v>0.31746031746031744</v>
      </c>
      <c r="M7" s="50">
        <v>7</v>
      </c>
      <c r="N7" s="51">
        <f t="shared" si="3"/>
        <v>2.2222222222222223</v>
      </c>
      <c r="O7" s="50">
        <v>83</v>
      </c>
      <c r="P7" s="51">
        <f t="shared" si="4"/>
        <v>26.34920634920635</v>
      </c>
      <c r="Q7" s="50">
        <v>33</v>
      </c>
      <c r="R7" s="51">
        <f t="shared" si="5"/>
        <v>10.476190476190476</v>
      </c>
      <c r="S7" s="50">
        <v>7</v>
      </c>
      <c r="T7" s="51">
        <f t="shared" si="6"/>
        <v>2.2222222222222223</v>
      </c>
      <c r="U7" s="50">
        <v>5</v>
      </c>
      <c r="V7" s="51">
        <f t="shared" si="7"/>
        <v>1.5873015873015872</v>
      </c>
      <c r="W7" s="50">
        <v>5</v>
      </c>
      <c r="X7" s="51">
        <f t="shared" si="8"/>
        <v>1.5873015873015872</v>
      </c>
      <c r="Y7" s="50">
        <v>14</v>
      </c>
      <c r="Z7" s="51">
        <f t="shared" si="9"/>
        <v>4.444444444444445</v>
      </c>
      <c r="AA7" s="50">
        <v>2</v>
      </c>
      <c r="AB7" s="51">
        <f t="shared" si="10"/>
        <v>0.6349206349206349</v>
      </c>
      <c r="AC7" s="50">
        <v>0</v>
      </c>
      <c r="AD7" s="51">
        <f t="shared" si="11"/>
        <v>0</v>
      </c>
      <c r="AE7" s="50">
        <v>2</v>
      </c>
      <c r="AF7" s="51">
        <f t="shared" si="12"/>
        <v>0.6349206349206349</v>
      </c>
      <c r="AG7" s="50">
        <v>5</v>
      </c>
      <c r="AH7" s="51">
        <f t="shared" si="13"/>
        <v>1.5873015873015872</v>
      </c>
      <c r="AI7" s="50">
        <v>10</v>
      </c>
      <c r="AJ7" s="51">
        <f t="shared" si="14"/>
        <v>3.1746031746031744</v>
      </c>
      <c r="AK7" s="50">
        <v>0</v>
      </c>
      <c r="AL7" s="51">
        <f t="shared" si="15"/>
        <v>0</v>
      </c>
      <c r="AM7" s="50">
        <v>3</v>
      </c>
      <c r="AN7" s="51">
        <f t="shared" si="16"/>
        <v>0.9523809523809524</v>
      </c>
      <c r="AO7" s="50">
        <v>0</v>
      </c>
      <c r="AP7" s="51">
        <f t="shared" si="17"/>
        <v>0</v>
      </c>
      <c r="AQ7" s="50">
        <v>2</v>
      </c>
      <c r="AR7" s="51">
        <f t="shared" si="18"/>
        <v>0.6349206349206349</v>
      </c>
      <c r="AS7" s="50">
        <v>0</v>
      </c>
      <c r="AT7" s="51">
        <f t="shared" si="19"/>
        <v>0</v>
      </c>
      <c r="AU7" s="50">
        <v>1</v>
      </c>
      <c r="AV7" s="51">
        <f t="shared" si="20"/>
        <v>0.31746031746031744</v>
      </c>
      <c r="AW7" s="50">
        <v>8</v>
      </c>
      <c r="AX7" s="51">
        <f t="shared" si="21"/>
        <v>2.5396825396825395</v>
      </c>
      <c r="AY7" s="50">
        <v>7</v>
      </c>
      <c r="AZ7" s="51">
        <f t="shared" si="22"/>
        <v>2.2222222222222223</v>
      </c>
      <c r="BA7" s="50">
        <v>5</v>
      </c>
      <c r="BB7" s="51">
        <f t="shared" si="23"/>
        <v>1.5873015873015872</v>
      </c>
      <c r="BC7" s="50">
        <v>6</v>
      </c>
      <c r="BD7" s="51">
        <f t="shared" si="24"/>
        <v>1.9047619047619049</v>
      </c>
      <c r="BE7" s="50">
        <v>26</v>
      </c>
      <c r="BF7" s="51">
        <f t="shared" si="25"/>
        <v>8.253968253968253</v>
      </c>
      <c r="BG7" s="50">
        <v>4</v>
      </c>
      <c r="BH7" s="51">
        <f t="shared" si="26"/>
        <v>1.2698412698412698</v>
      </c>
      <c r="BI7" s="37">
        <f t="shared" si="27"/>
        <v>315</v>
      </c>
    </row>
    <row r="8" spans="1:61" ht="18" customHeight="1">
      <c r="A8" s="33">
        <v>6</v>
      </c>
      <c r="B8" s="34">
        <v>6</v>
      </c>
      <c r="C8" s="35" t="s">
        <v>20</v>
      </c>
      <c r="D8" s="46">
        <v>834</v>
      </c>
      <c r="E8" s="46">
        <v>509</v>
      </c>
      <c r="F8" s="46">
        <v>25</v>
      </c>
      <c r="G8" s="46">
        <v>484</v>
      </c>
      <c r="H8" s="47">
        <f t="shared" si="0"/>
        <v>61.031175059952034</v>
      </c>
      <c r="I8" s="50">
        <v>106</v>
      </c>
      <c r="J8" s="51">
        <f t="shared" si="1"/>
        <v>21.90082644628099</v>
      </c>
      <c r="K8" s="50">
        <v>0</v>
      </c>
      <c r="L8" s="51">
        <f t="shared" si="2"/>
        <v>0</v>
      </c>
      <c r="M8" s="50">
        <v>2</v>
      </c>
      <c r="N8" s="51">
        <f t="shared" si="3"/>
        <v>0.4132231404958678</v>
      </c>
      <c r="O8" s="50">
        <v>44</v>
      </c>
      <c r="P8" s="51">
        <f t="shared" si="4"/>
        <v>9.090909090909092</v>
      </c>
      <c r="Q8" s="50">
        <v>104</v>
      </c>
      <c r="R8" s="51">
        <f t="shared" si="5"/>
        <v>21.487603305785125</v>
      </c>
      <c r="S8" s="50">
        <v>16</v>
      </c>
      <c r="T8" s="51">
        <f t="shared" si="6"/>
        <v>3.3057851239669422</v>
      </c>
      <c r="U8" s="50">
        <v>8</v>
      </c>
      <c r="V8" s="51">
        <f t="shared" si="7"/>
        <v>1.6528925619834711</v>
      </c>
      <c r="W8" s="50">
        <v>21</v>
      </c>
      <c r="X8" s="51">
        <f t="shared" si="8"/>
        <v>4.338842975206612</v>
      </c>
      <c r="Y8" s="50">
        <v>14</v>
      </c>
      <c r="Z8" s="51">
        <f t="shared" si="9"/>
        <v>2.8925619834710745</v>
      </c>
      <c r="AA8" s="50">
        <v>1</v>
      </c>
      <c r="AB8" s="51">
        <f t="shared" si="10"/>
        <v>0.2066115702479339</v>
      </c>
      <c r="AC8" s="50">
        <v>2</v>
      </c>
      <c r="AD8" s="51">
        <f t="shared" si="11"/>
        <v>0.4132231404958678</v>
      </c>
      <c r="AE8" s="50">
        <v>2</v>
      </c>
      <c r="AF8" s="51">
        <f t="shared" si="12"/>
        <v>0.4132231404958678</v>
      </c>
      <c r="AG8" s="50">
        <v>7</v>
      </c>
      <c r="AH8" s="51">
        <f t="shared" si="13"/>
        <v>1.4462809917355373</v>
      </c>
      <c r="AI8" s="50">
        <v>27</v>
      </c>
      <c r="AJ8" s="51">
        <f t="shared" si="14"/>
        <v>5.578512396694215</v>
      </c>
      <c r="AK8" s="50">
        <v>3</v>
      </c>
      <c r="AL8" s="51">
        <f t="shared" si="15"/>
        <v>0.6198347107438017</v>
      </c>
      <c r="AM8" s="50">
        <v>4</v>
      </c>
      <c r="AN8" s="51">
        <f t="shared" si="16"/>
        <v>0.8264462809917356</v>
      </c>
      <c r="AO8" s="50">
        <v>0</v>
      </c>
      <c r="AP8" s="51">
        <f t="shared" si="17"/>
        <v>0</v>
      </c>
      <c r="AQ8" s="50">
        <v>0</v>
      </c>
      <c r="AR8" s="51">
        <f t="shared" si="18"/>
        <v>0</v>
      </c>
      <c r="AS8" s="50">
        <v>4</v>
      </c>
      <c r="AT8" s="51">
        <f t="shared" si="19"/>
        <v>0.8264462809917356</v>
      </c>
      <c r="AU8" s="50">
        <v>11</v>
      </c>
      <c r="AV8" s="51">
        <f t="shared" si="20"/>
        <v>2.272727272727273</v>
      </c>
      <c r="AW8" s="50">
        <v>10</v>
      </c>
      <c r="AX8" s="51">
        <f t="shared" si="21"/>
        <v>2.066115702479339</v>
      </c>
      <c r="AY8" s="50">
        <v>11</v>
      </c>
      <c r="AZ8" s="51">
        <f t="shared" si="22"/>
        <v>2.272727272727273</v>
      </c>
      <c r="BA8" s="50">
        <v>10</v>
      </c>
      <c r="BB8" s="51">
        <f t="shared" si="23"/>
        <v>2.066115702479339</v>
      </c>
      <c r="BC8" s="50">
        <v>17</v>
      </c>
      <c r="BD8" s="51">
        <f t="shared" si="24"/>
        <v>3.512396694214876</v>
      </c>
      <c r="BE8" s="50">
        <v>53</v>
      </c>
      <c r="BF8" s="51">
        <f t="shared" si="25"/>
        <v>10.950413223140496</v>
      </c>
      <c r="BG8" s="50">
        <v>7</v>
      </c>
      <c r="BH8" s="51">
        <f t="shared" si="26"/>
        <v>1.4462809917355373</v>
      </c>
      <c r="BI8" s="37">
        <f t="shared" si="27"/>
        <v>484</v>
      </c>
    </row>
    <row r="9" spans="1:61" ht="18" customHeight="1">
      <c r="A9" s="33">
        <v>7</v>
      </c>
      <c r="B9" s="34">
        <v>7</v>
      </c>
      <c r="C9" s="35" t="s">
        <v>5</v>
      </c>
      <c r="D9" s="46">
        <v>1052</v>
      </c>
      <c r="E9" s="46">
        <v>529</v>
      </c>
      <c r="F9" s="46">
        <v>49</v>
      </c>
      <c r="G9" s="46">
        <v>480</v>
      </c>
      <c r="H9" s="47">
        <f t="shared" si="0"/>
        <v>50.28517110266159</v>
      </c>
      <c r="I9" s="50">
        <v>37</v>
      </c>
      <c r="J9" s="51">
        <f t="shared" si="1"/>
        <v>7.708333333333334</v>
      </c>
      <c r="K9" s="50">
        <v>13</v>
      </c>
      <c r="L9" s="51">
        <f t="shared" si="2"/>
        <v>2.7083333333333335</v>
      </c>
      <c r="M9" s="50">
        <v>2</v>
      </c>
      <c r="N9" s="51">
        <f t="shared" si="3"/>
        <v>0.4166666666666667</v>
      </c>
      <c r="O9" s="50">
        <v>13</v>
      </c>
      <c r="P9" s="51">
        <f t="shared" si="4"/>
        <v>2.7083333333333335</v>
      </c>
      <c r="Q9" s="50">
        <v>42</v>
      </c>
      <c r="R9" s="51">
        <f t="shared" si="5"/>
        <v>8.75</v>
      </c>
      <c r="S9" s="50">
        <v>16</v>
      </c>
      <c r="T9" s="51">
        <f t="shared" si="6"/>
        <v>3.3333333333333335</v>
      </c>
      <c r="U9" s="50">
        <v>1</v>
      </c>
      <c r="V9" s="51">
        <f t="shared" si="7"/>
        <v>0.20833333333333334</v>
      </c>
      <c r="W9" s="50">
        <v>8</v>
      </c>
      <c r="X9" s="51">
        <f t="shared" si="8"/>
        <v>1.6666666666666667</v>
      </c>
      <c r="Y9" s="50">
        <v>12</v>
      </c>
      <c r="Z9" s="51">
        <f t="shared" si="9"/>
        <v>2.5</v>
      </c>
      <c r="AA9" s="50">
        <v>51</v>
      </c>
      <c r="AB9" s="51">
        <f t="shared" si="10"/>
        <v>10.625</v>
      </c>
      <c r="AC9" s="50">
        <v>0</v>
      </c>
      <c r="AD9" s="51">
        <f t="shared" si="11"/>
        <v>0</v>
      </c>
      <c r="AE9" s="50">
        <v>117</v>
      </c>
      <c r="AF9" s="51">
        <f t="shared" si="12"/>
        <v>24.375</v>
      </c>
      <c r="AG9" s="50">
        <v>9</v>
      </c>
      <c r="AH9" s="51">
        <f t="shared" si="13"/>
        <v>1.875</v>
      </c>
      <c r="AI9" s="50">
        <v>19</v>
      </c>
      <c r="AJ9" s="51">
        <f t="shared" si="14"/>
        <v>3.958333333333333</v>
      </c>
      <c r="AK9" s="50">
        <v>52</v>
      </c>
      <c r="AL9" s="51">
        <f t="shared" si="15"/>
        <v>10.833333333333334</v>
      </c>
      <c r="AM9" s="50">
        <v>5</v>
      </c>
      <c r="AN9" s="51">
        <f t="shared" si="16"/>
        <v>1.0416666666666665</v>
      </c>
      <c r="AO9" s="50">
        <v>0</v>
      </c>
      <c r="AP9" s="51">
        <f t="shared" si="17"/>
        <v>0</v>
      </c>
      <c r="AQ9" s="50">
        <v>0</v>
      </c>
      <c r="AR9" s="51">
        <f t="shared" si="18"/>
        <v>0</v>
      </c>
      <c r="AS9" s="50">
        <v>0</v>
      </c>
      <c r="AT9" s="51">
        <f t="shared" si="19"/>
        <v>0</v>
      </c>
      <c r="AU9" s="50">
        <v>5</v>
      </c>
      <c r="AV9" s="51">
        <f t="shared" si="20"/>
        <v>1.0416666666666665</v>
      </c>
      <c r="AW9" s="50">
        <v>17</v>
      </c>
      <c r="AX9" s="51">
        <f t="shared" si="21"/>
        <v>3.5416666666666665</v>
      </c>
      <c r="AY9" s="50">
        <v>13</v>
      </c>
      <c r="AZ9" s="51">
        <f t="shared" si="22"/>
        <v>2.7083333333333335</v>
      </c>
      <c r="BA9" s="50">
        <v>14</v>
      </c>
      <c r="BB9" s="51">
        <f t="shared" si="23"/>
        <v>2.9166666666666665</v>
      </c>
      <c r="BC9" s="50">
        <v>3</v>
      </c>
      <c r="BD9" s="51">
        <f t="shared" si="24"/>
        <v>0.625</v>
      </c>
      <c r="BE9" s="50">
        <v>21</v>
      </c>
      <c r="BF9" s="51">
        <f t="shared" si="25"/>
        <v>4.375</v>
      </c>
      <c r="BG9" s="50">
        <v>10</v>
      </c>
      <c r="BH9" s="51">
        <f t="shared" si="26"/>
        <v>2.083333333333333</v>
      </c>
      <c r="BI9" s="37">
        <f t="shared" si="27"/>
        <v>480</v>
      </c>
    </row>
    <row r="10" spans="1:61" ht="18" customHeight="1">
      <c r="A10" s="33">
        <v>8</v>
      </c>
      <c r="B10" s="34">
        <v>8</v>
      </c>
      <c r="C10" s="35" t="s">
        <v>9</v>
      </c>
      <c r="D10" s="46">
        <v>653</v>
      </c>
      <c r="E10" s="46">
        <v>408</v>
      </c>
      <c r="F10" s="46">
        <v>26</v>
      </c>
      <c r="G10" s="46">
        <v>382</v>
      </c>
      <c r="H10" s="47">
        <f t="shared" si="0"/>
        <v>62.480857580398165</v>
      </c>
      <c r="I10" s="50">
        <v>60</v>
      </c>
      <c r="J10" s="51">
        <f t="shared" si="1"/>
        <v>15.706806282722512</v>
      </c>
      <c r="K10" s="50">
        <v>0</v>
      </c>
      <c r="L10" s="51">
        <f t="shared" si="2"/>
        <v>0</v>
      </c>
      <c r="M10" s="50">
        <v>4</v>
      </c>
      <c r="N10" s="51">
        <f t="shared" si="3"/>
        <v>1.0471204188481675</v>
      </c>
      <c r="O10" s="50">
        <v>3</v>
      </c>
      <c r="P10" s="51">
        <f t="shared" si="4"/>
        <v>0.7853403141361256</v>
      </c>
      <c r="Q10" s="50">
        <v>64</v>
      </c>
      <c r="R10" s="51">
        <f t="shared" si="5"/>
        <v>16.75392670157068</v>
      </c>
      <c r="S10" s="50">
        <v>18</v>
      </c>
      <c r="T10" s="51">
        <f t="shared" si="6"/>
        <v>4.712041884816754</v>
      </c>
      <c r="U10" s="50">
        <v>4</v>
      </c>
      <c r="V10" s="51">
        <f t="shared" si="7"/>
        <v>1.0471204188481675</v>
      </c>
      <c r="W10" s="50">
        <v>22</v>
      </c>
      <c r="X10" s="51">
        <f t="shared" si="8"/>
        <v>5.7591623036649215</v>
      </c>
      <c r="Y10" s="50">
        <v>13</v>
      </c>
      <c r="Z10" s="51">
        <f t="shared" si="9"/>
        <v>3.4031413612565444</v>
      </c>
      <c r="AA10" s="50">
        <v>0</v>
      </c>
      <c r="AB10" s="51">
        <f t="shared" si="10"/>
        <v>0</v>
      </c>
      <c r="AC10" s="50">
        <v>2</v>
      </c>
      <c r="AD10" s="51">
        <f t="shared" si="11"/>
        <v>0.5235602094240838</v>
      </c>
      <c r="AE10" s="50">
        <v>0</v>
      </c>
      <c r="AF10" s="51">
        <f t="shared" si="12"/>
        <v>0</v>
      </c>
      <c r="AG10" s="50">
        <v>13</v>
      </c>
      <c r="AH10" s="51">
        <f t="shared" si="13"/>
        <v>3.4031413612565444</v>
      </c>
      <c r="AI10" s="50">
        <v>16</v>
      </c>
      <c r="AJ10" s="51">
        <f t="shared" si="14"/>
        <v>4.18848167539267</v>
      </c>
      <c r="AK10" s="50">
        <v>0</v>
      </c>
      <c r="AL10" s="51">
        <f t="shared" si="15"/>
        <v>0</v>
      </c>
      <c r="AM10" s="50">
        <v>6</v>
      </c>
      <c r="AN10" s="51">
        <f t="shared" si="16"/>
        <v>1.5706806282722512</v>
      </c>
      <c r="AO10" s="50">
        <v>0</v>
      </c>
      <c r="AP10" s="51">
        <f t="shared" si="17"/>
        <v>0</v>
      </c>
      <c r="AQ10" s="50">
        <v>0</v>
      </c>
      <c r="AR10" s="51">
        <f t="shared" si="18"/>
        <v>0</v>
      </c>
      <c r="AS10" s="50">
        <v>2</v>
      </c>
      <c r="AT10" s="51">
        <f t="shared" si="19"/>
        <v>0.5235602094240838</v>
      </c>
      <c r="AU10" s="50">
        <v>2</v>
      </c>
      <c r="AV10" s="51">
        <f t="shared" si="20"/>
        <v>0.5235602094240838</v>
      </c>
      <c r="AW10" s="50">
        <v>35</v>
      </c>
      <c r="AX10" s="51">
        <f t="shared" si="21"/>
        <v>9.162303664921465</v>
      </c>
      <c r="AY10" s="50">
        <v>14</v>
      </c>
      <c r="AZ10" s="51">
        <f t="shared" si="22"/>
        <v>3.664921465968586</v>
      </c>
      <c r="BA10" s="50">
        <v>14</v>
      </c>
      <c r="BB10" s="51">
        <f t="shared" si="23"/>
        <v>3.664921465968586</v>
      </c>
      <c r="BC10" s="50">
        <v>7</v>
      </c>
      <c r="BD10" s="51">
        <f t="shared" si="24"/>
        <v>1.832460732984293</v>
      </c>
      <c r="BE10" s="50">
        <v>50</v>
      </c>
      <c r="BF10" s="51">
        <f t="shared" si="25"/>
        <v>13.089005235602095</v>
      </c>
      <c r="BG10" s="50">
        <v>33</v>
      </c>
      <c r="BH10" s="51">
        <f t="shared" si="26"/>
        <v>8.638743455497382</v>
      </c>
      <c r="BI10" s="37">
        <f t="shared" si="27"/>
        <v>382</v>
      </c>
    </row>
    <row r="11" spans="1:61" ht="18" customHeight="1">
      <c r="A11" s="33">
        <v>9</v>
      </c>
      <c r="B11" s="34">
        <v>9</v>
      </c>
      <c r="C11" s="35" t="s">
        <v>10</v>
      </c>
      <c r="D11" s="46">
        <v>681</v>
      </c>
      <c r="E11" s="46">
        <v>406</v>
      </c>
      <c r="F11" s="46">
        <v>26</v>
      </c>
      <c r="G11" s="46">
        <v>380</v>
      </c>
      <c r="H11" s="47">
        <f t="shared" si="0"/>
        <v>59.61820851688693</v>
      </c>
      <c r="I11" s="50">
        <v>91</v>
      </c>
      <c r="J11" s="51">
        <f t="shared" si="1"/>
        <v>23.94736842105263</v>
      </c>
      <c r="K11" s="50">
        <v>1</v>
      </c>
      <c r="L11" s="51">
        <f t="shared" si="2"/>
        <v>0.2631578947368421</v>
      </c>
      <c r="M11" s="50">
        <v>1</v>
      </c>
      <c r="N11" s="51">
        <f t="shared" si="3"/>
        <v>0.2631578947368421</v>
      </c>
      <c r="O11" s="50">
        <v>30</v>
      </c>
      <c r="P11" s="51">
        <f t="shared" si="4"/>
        <v>7.894736842105263</v>
      </c>
      <c r="Q11" s="50">
        <v>64</v>
      </c>
      <c r="R11" s="51">
        <f t="shared" si="5"/>
        <v>16.842105263157894</v>
      </c>
      <c r="S11" s="50">
        <v>11</v>
      </c>
      <c r="T11" s="51">
        <f t="shared" si="6"/>
        <v>2.8947368421052633</v>
      </c>
      <c r="U11" s="50">
        <v>6</v>
      </c>
      <c r="V11" s="51">
        <f t="shared" si="7"/>
        <v>1.5789473684210527</v>
      </c>
      <c r="W11" s="50">
        <v>17</v>
      </c>
      <c r="X11" s="51">
        <f t="shared" si="8"/>
        <v>4.473684210526316</v>
      </c>
      <c r="Y11" s="50">
        <v>18</v>
      </c>
      <c r="Z11" s="51">
        <f t="shared" si="9"/>
        <v>4.736842105263158</v>
      </c>
      <c r="AA11" s="50">
        <v>0</v>
      </c>
      <c r="AB11" s="51">
        <f t="shared" si="10"/>
        <v>0</v>
      </c>
      <c r="AC11" s="50">
        <v>8</v>
      </c>
      <c r="AD11" s="51">
        <f t="shared" si="11"/>
        <v>2.1052631578947367</v>
      </c>
      <c r="AE11" s="50">
        <v>1</v>
      </c>
      <c r="AF11" s="51">
        <f t="shared" si="12"/>
        <v>0.2631578947368421</v>
      </c>
      <c r="AG11" s="50">
        <v>2</v>
      </c>
      <c r="AH11" s="51">
        <f t="shared" si="13"/>
        <v>0.5263157894736842</v>
      </c>
      <c r="AI11" s="50">
        <v>30</v>
      </c>
      <c r="AJ11" s="51">
        <f t="shared" si="14"/>
        <v>7.894736842105263</v>
      </c>
      <c r="AK11" s="50">
        <v>1</v>
      </c>
      <c r="AL11" s="51">
        <f t="shared" si="15"/>
        <v>0.2631578947368421</v>
      </c>
      <c r="AM11" s="50">
        <v>1</v>
      </c>
      <c r="AN11" s="51">
        <f t="shared" si="16"/>
        <v>0.2631578947368421</v>
      </c>
      <c r="AO11" s="50">
        <v>1</v>
      </c>
      <c r="AP11" s="51">
        <f t="shared" si="17"/>
        <v>0.2631578947368421</v>
      </c>
      <c r="AQ11" s="50">
        <v>0</v>
      </c>
      <c r="AR11" s="51">
        <f t="shared" si="18"/>
        <v>0</v>
      </c>
      <c r="AS11" s="50">
        <v>8</v>
      </c>
      <c r="AT11" s="51">
        <f t="shared" si="19"/>
        <v>2.1052631578947367</v>
      </c>
      <c r="AU11" s="50">
        <v>5</v>
      </c>
      <c r="AV11" s="51">
        <f t="shared" si="20"/>
        <v>1.3157894736842104</v>
      </c>
      <c r="AW11" s="50">
        <v>9</v>
      </c>
      <c r="AX11" s="51">
        <f t="shared" si="21"/>
        <v>2.368421052631579</v>
      </c>
      <c r="AY11" s="50">
        <v>15</v>
      </c>
      <c r="AZ11" s="51">
        <f t="shared" si="22"/>
        <v>3.9473684210526314</v>
      </c>
      <c r="BA11" s="50">
        <v>13</v>
      </c>
      <c r="BB11" s="51">
        <f t="shared" si="23"/>
        <v>3.421052631578948</v>
      </c>
      <c r="BC11" s="50">
        <v>11</v>
      </c>
      <c r="BD11" s="51">
        <f t="shared" si="24"/>
        <v>2.8947368421052633</v>
      </c>
      <c r="BE11" s="50">
        <v>32</v>
      </c>
      <c r="BF11" s="51">
        <f t="shared" si="25"/>
        <v>8.421052631578947</v>
      </c>
      <c r="BG11" s="50">
        <v>4</v>
      </c>
      <c r="BH11" s="51">
        <f t="shared" si="26"/>
        <v>1.0526315789473684</v>
      </c>
      <c r="BI11" s="37">
        <f t="shared" si="27"/>
        <v>380</v>
      </c>
    </row>
    <row r="12" spans="1:61" ht="18" customHeight="1">
      <c r="A12" s="33">
        <v>10</v>
      </c>
      <c r="B12" s="34">
        <v>10</v>
      </c>
      <c r="C12" s="35" t="s">
        <v>10</v>
      </c>
      <c r="D12" s="46">
        <v>740</v>
      </c>
      <c r="E12" s="46">
        <v>453</v>
      </c>
      <c r="F12" s="46">
        <v>13</v>
      </c>
      <c r="G12" s="46">
        <v>440</v>
      </c>
      <c r="H12" s="47">
        <f t="shared" si="0"/>
        <v>61.21621621621621</v>
      </c>
      <c r="I12" s="50">
        <v>72</v>
      </c>
      <c r="J12" s="51">
        <f t="shared" si="1"/>
        <v>16.363636363636363</v>
      </c>
      <c r="K12" s="50">
        <v>1</v>
      </c>
      <c r="L12" s="51">
        <f t="shared" si="2"/>
        <v>0.22727272727272727</v>
      </c>
      <c r="M12" s="50">
        <v>1</v>
      </c>
      <c r="N12" s="51">
        <f t="shared" si="3"/>
        <v>0.22727272727272727</v>
      </c>
      <c r="O12" s="50">
        <v>13</v>
      </c>
      <c r="P12" s="51">
        <f t="shared" si="4"/>
        <v>2.9545454545454546</v>
      </c>
      <c r="Q12" s="50">
        <v>95</v>
      </c>
      <c r="R12" s="51">
        <f t="shared" si="5"/>
        <v>21.59090909090909</v>
      </c>
      <c r="S12" s="50">
        <v>13</v>
      </c>
      <c r="T12" s="51">
        <f t="shared" si="6"/>
        <v>2.9545454545454546</v>
      </c>
      <c r="U12" s="50">
        <v>11</v>
      </c>
      <c r="V12" s="51">
        <f t="shared" si="7"/>
        <v>2.5</v>
      </c>
      <c r="W12" s="50">
        <v>33</v>
      </c>
      <c r="X12" s="51">
        <f t="shared" si="8"/>
        <v>7.5</v>
      </c>
      <c r="Y12" s="50">
        <v>29</v>
      </c>
      <c r="Z12" s="51">
        <f t="shared" si="9"/>
        <v>6.59090909090909</v>
      </c>
      <c r="AA12" s="50">
        <v>0</v>
      </c>
      <c r="AB12" s="51">
        <f t="shared" si="10"/>
        <v>0</v>
      </c>
      <c r="AC12" s="50">
        <v>2</v>
      </c>
      <c r="AD12" s="51">
        <f t="shared" si="11"/>
        <v>0.45454545454545453</v>
      </c>
      <c r="AE12" s="50">
        <v>3</v>
      </c>
      <c r="AF12" s="51">
        <f t="shared" si="12"/>
        <v>0.6818181818181818</v>
      </c>
      <c r="AG12" s="50">
        <v>11</v>
      </c>
      <c r="AH12" s="51">
        <f t="shared" si="13"/>
        <v>2.5</v>
      </c>
      <c r="AI12" s="50">
        <v>19</v>
      </c>
      <c r="AJ12" s="51">
        <f t="shared" si="14"/>
        <v>4.318181818181818</v>
      </c>
      <c r="AK12" s="50">
        <v>2</v>
      </c>
      <c r="AL12" s="51">
        <f t="shared" si="15"/>
        <v>0.45454545454545453</v>
      </c>
      <c r="AM12" s="50">
        <v>6</v>
      </c>
      <c r="AN12" s="51">
        <f t="shared" si="16"/>
        <v>1.3636363636363635</v>
      </c>
      <c r="AO12" s="50">
        <v>0</v>
      </c>
      <c r="AP12" s="51">
        <f t="shared" si="17"/>
        <v>0</v>
      </c>
      <c r="AQ12" s="50">
        <v>1</v>
      </c>
      <c r="AR12" s="51">
        <f t="shared" si="18"/>
        <v>0.22727272727272727</v>
      </c>
      <c r="AS12" s="50">
        <v>1</v>
      </c>
      <c r="AT12" s="51">
        <f t="shared" si="19"/>
        <v>0.22727272727272727</v>
      </c>
      <c r="AU12" s="50">
        <v>2</v>
      </c>
      <c r="AV12" s="51">
        <f t="shared" si="20"/>
        <v>0.45454545454545453</v>
      </c>
      <c r="AW12" s="50">
        <v>10</v>
      </c>
      <c r="AX12" s="51">
        <f t="shared" si="21"/>
        <v>2.272727272727273</v>
      </c>
      <c r="AY12" s="50">
        <v>18</v>
      </c>
      <c r="AZ12" s="51">
        <f t="shared" si="22"/>
        <v>4.090909090909091</v>
      </c>
      <c r="BA12" s="50">
        <v>14</v>
      </c>
      <c r="BB12" s="51">
        <f t="shared" si="23"/>
        <v>3.1818181818181817</v>
      </c>
      <c r="BC12" s="50">
        <v>9</v>
      </c>
      <c r="BD12" s="51">
        <f t="shared" si="24"/>
        <v>2.0454545454545454</v>
      </c>
      <c r="BE12" s="50">
        <v>54</v>
      </c>
      <c r="BF12" s="51">
        <f t="shared" si="25"/>
        <v>12.272727272727273</v>
      </c>
      <c r="BG12" s="50">
        <v>20</v>
      </c>
      <c r="BH12" s="51">
        <f t="shared" si="26"/>
        <v>4.545454545454546</v>
      </c>
      <c r="BI12" s="37">
        <f t="shared" si="27"/>
        <v>440</v>
      </c>
    </row>
    <row r="13" spans="1:61" ht="18" customHeight="1">
      <c r="A13" s="33">
        <v>11</v>
      </c>
      <c r="B13" s="34">
        <v>11</v>
      </c>
      <c r="C13" s="35" t="s">
        <v>11</v>
      </c>
      <c r="D13" s="46">
        <v>638</v>
      </c>
      <c r="E13" s="46">
        <v>363</v>
      </c>
      <c r="F13" s="46">
        <v>15</v>
      </c>
      <c r="G13" s="46">
        <v>348</v>
      </c>
      <c r="H13" s="47">
        <f t="shared" si="0"/>
        <v>56.896551724137936</v>
      </c>
      <c r="I13" s="50">
        <v>60</v>
      </c>
      <c r="J13" s="51">
        <f t="shared" si="1"/>
        <v>17.24137931034483</v>
      </c>
      <c r="K13" s="50">
        <v>0</v>
      </c>
      <c r="L13" s="51">
        <f t="shared" si="2"/>
        <v>0</v>
      </c>
      <c r="M13" s="50">
        <v>0</v>
      </c>
      <c r="N13" s="51">
        <f t="shared" si="3"/>
        <v>0</v>
      </c>
      <c r="O13" s="50">
        <v>16</v>
      </c>
      <c r="P13" s="51">
        <f t="shared" si="4"/>
        <v>4.597701149425287</v>
      </c>
      <c r="Q13" s="50">
        <v>50</v>
      </c>
      <c r="R13" s="51">
        <f t="shared" si="5"/>
        <v>14.367816091954023</v>
      </c>
      <c r="S13" s="50">
        <v>9</v>
      </c>
      <c r="T13" s="51">
        <f t="shared" si="6"/>
        <v>2.586206896551724</v>
      </c>
      <c r="U13" s="50">
        <v>0</v>
      </c>
      <c r="V13" s="51">
        <f t="shared" si="7"/>
        <v>0</v>
      </c>
      <c r="W13" s="50">
        <v>16</v>
      </c>
      <c r="X13" s="51">
        <f t="shared" si="8"/>
        <v>4.597701149425287</v>
      </c>
      <c r="Y13" s="50">
        <v>19</v>
      </c>
      <c r="Z13" s="51">
        <f t="shared" si="9"/>
        <v>5.459770114942529</v>
      </c>
      <c r="AA13" s="50">
        <v>1</v>
      </c>
      <c r="AB13" s="51">
        <f t="shared" si="10"/>
        <v>0.28735632183908044</v>
      </c>
      <c r="AC13" s="50">
        <v>1</v>
      </c>
      <c r="AD13" s="51">
        <f t="shared" si="11"/>
        <v>0.28735632183908044</v>
      </c>
      <c r="AE13" s="50">
        <v>0</v>
      </c>
      <c r="AF13" s="51">
        <f t="shared" si="12"/>
        <v>0</v>
      </c>
      <c r="AG13" s="50">
        <v>8</v>
      </c>
      <c r="AH13" s="51">
        <f t="shared" si="13"/>
        <v>2.2988505747126435</v>
      </c>
      <c r="AI13" s="50">
        <v>29</v>
      </c>
      <c r="AJ13" s="51">
        <f t="shared" si="14"/>
        <v>8.333333333333332</v>
      </c>
      <c r="AK13" s="50">
        <v>2</v>
      </c>
      <c r="AL13" s="51">
        <f t="shared" si="15"/>
        <v>0.5747126436781609</v>
      </c>
      <c r="AM13" s="50">
        <v>2</v>
      </c>
      <c r="AN13" s="51">
        <f t="shared" si="16"/>
        <v>0.5747126436781609</v>
      </c>
      <c r="AO13" s="50">
        <v>0</v>
      </c>
      <c r="AP13" s="51">
        <f t="shared" si="17"/>
        <v>0</v>
      </c>
      <c r="AQ13" s="50">
        <v>0</v>
      </c>
      <c r="AR13" s="51">
        <f t="shared" si="18"/>
        <v>0</v>
      </c>
      <c r="AS13" s="50">
        <v>1</v>
      </c>
      <c r="AT13" s="51">
        <f t="shared" si="19"/>
        <v>0.28735632183908044</v>
      </c>
      <c r="AU13" s="50">
        <v>13</v>
      </c>
      <c r="AV13" s="51">
        <f t="shared" si="20"/>
        <v>3.7356321839080464</v>
      </c>
      <c r="AW13" s="50">
        <v>22</v>
      </c>
      <c r="AX13" s="51">
        <f t="shared" si="21"/>
        <v>6.321839080459771</v>
      </c>
      <c r="AY13" s="50">
        <v>19</v>
      </c>
      <c r="AZ13" s="51">
        <f t="shared" si="22"/>
        <v>5.459770114942529</v>
      </c>
      <c r="BA13" s="50">
        <v>14</v>
      </c>
      <c r="BB13" s="51">
        <f t="shared" si="23"/>
        <v>4.022988505747127</v>
      </c>
      <c r="BC13" s="50">
        <v>13</v>
      </c>
      <c r="BD13" s="51">
        <f t="shared" si="24"/>
        <v>3.7356321839080464</v>
      </c>
      <c r="BE13" s="50">
        <v>44</v>
      </c>
      <c r="BF13" s="51">
        <f t="shared" si="25"/>
        <v>12.643678160919542</v>
      </c>
      <c r="BG13" s="50">
        <v>9</v>
      </c>
      <c r="BH13" s="51">
        <f t="shared" si="26"/>
        <v>2.586206896551724</v>
      </c>
      <c r="BI13" s="37">
        <f t="shared" si="27"/>
        <v>348</v>
      </c>
    </row>
    <row r="14" spans="1:61" ht="18" customHeight="1">
      <c r="A14" s="33">
        <v>12</v>
      </c>
      <c r="B14" s="34">
        <v>12</v>
      </c>
      <c r="C14" s="35" t="s">
        <v>19</v>
      </c>
      <c r="D14" s="46">
        <v>824</v>
      </c>
      <c r="E14" s="46">
        <v>467</v>
      </c>
      <c r="F14" s="46">
        <v>16</v>
      </c>
      <c r="G14" s="46">
        <v>451</v>
      </c>
      <c r="H14" s="47">
        <f t="shared" si="0"/>
        <v>56.6747572815534</v>
      </c>
      <c r="I14" s="50">
        <v>85</v>
      </c>
      <c r="J14" s="51">
        <f t="shared" si="1"/>
        <v>18.8470066518847</v>
      </c>
      <c r="K14" s="50">
        <v>1</v>
      </c>
      <c r="L14" s="51">
        <f t="shared" si="2"/>
        <v>0.22172949002217296</v>
      </c>
      <c r="M14" s="50">
        <v>0</v>
      </c>
      <c r="N14" s="51">
        <f t="shared" si="3"/>
        <v>0</v>
      </c>
      <c r="O14" s="50">
        <v>20</v>
      </c>
      <c r="P14" s="51">
        <f t="shared" si="4"/>
        <v>4.434589800443459</v>
      </c>
      <c r="Q14" s="50">
        <v>73</v>
      </c>
      <c r="R14" s="51">
        <f t="shared" si="5"/>
        <v>16.186252771618626</v>
      </c>
      <c r="S14" s="50">
        <v>19</v>
      </c>
      <c r="T14" s="51">
        <f t="shared" si="6"/>
        <v>4.212860310421286</v>
      </c>
      <c r="U14" s="50">
        <v>10</v>
      </c>
      <c r="V14" s="51">
        <f t="shared" si="7"/>
        <v>2.2172949002217295</v>
      </c>
      <c r="W14" s="50">
        <v>13</v>
      </c>
      <c r="X14" s="51">
        <f t="shared" si="8"/>
        <v>2.882483370288248</v>
      </c>
      <c r="Y14" s="50">
        <v>38</v>
      </c>
      <c r="Z14" s="51">
        <f t="shared" si="9"/>
        <v>8.425720620842572</v>
      </c>
      <c r="AA14" s="50">
        <v>0</v>
      </c>
      <c r="AB14" s="51">
        <f t="shared" si="10"/>
        <v>0</v>
      </c>
      <c r="AC14" s="50">
        <v>0</v>
      </c>
      <c r="AD14" s="51">
        <f t="shared" si="11"/>
        <v>0</v>
      </c>
      <c r="AE14" s="50">
        <v>1</v>
      </c>
      <c r="AF14" s="51">
        <f t="shared" si="12"/>
        <v>0.22172949002217296</v>
      </c>
      <c r="AG14" s="50">
        <v>17</v>
      </c>
      <c r="AH14" s="51">
        <f t="shared" si="13"/>
        <v>3.7694013303769403</v>
      </c>
      <c r="AI14" s="50">
        <v>39</v>
      </c>
      <c r="AJ14" s="51">
        <f t="shared" si="14"/>
        <v>8.647450110864744</v>
      </c>
      <c r="AK14" s="50">
        <v>7</v>
      </c>
      <c r="AL14" s="51">
        <f t="shared" si="15"/>
        <v>1.5521064301552108</v>
      </c>
      <c r="AM14" s="50">
        <v>5</v>
      </c>
      <c r="AN14" s="51">
        <f t="shared" si="16"/>
        <v>1.1086474501108647</v>
      </c>
      <c r="AO14" s="50">
        <v>1</v>
      </c>
      <c r="AP14" s="51">
        <f t="shared" si="17"/>
        <v>0.22172949002217296</v>
      </c>
      <c r="AQ14" s="50">
        <v>1</v>
      </c>
      <c r="AR14" s="51">
        <f t="shared" si="18"/>
        <v>0.22172949002217296</v>
      </c>
      <c r="AS14" s="50">
        <v>1</v>
      </c>
      <c r="AT14" s="51">
        <f t="shared" si="19"/>
        <v>0.22172949002217296</v>
      </c>
      <c r="AU14" s="50">
        <v>6</v>
      </c>
      <c r="AV14" s="51">
        <f t="shared" si="20"/>
        <v>1.3303769401330376</v>
      </c>
      <c r="AW14" s="50">
        <v>41</v>
      </c>
      <c r="AX14" s="51">
        <f t="shared" si="21"/>
        <v>9.090909090909092</v>
      </c>
      <c r="AY14" s="50">
        <v>7</v>
      </c>
      <c r="AZ14" s="51">
        <f t="shared" si="22"/>
        <v>1.5521064301552108</v>
      </c>
      <c r="BA14" s="50">
        <v>9</v>
      </c>
      <c r="BB14" s="51">
        <f t="shared" si="23"/>
        <v>1.9955654101995564</v>
      </c>
      <c r="BC14" s="50">
        <v>11</v>
      </c>
      <c r="BD14" s="51">
        <f t="shared" si="24"/>
        <v>2.4390243902439024</v>
      </c>
      <c r="BE14" s="50">
        <v>35</v>
      </c>
      <c r="BF14" s="51">
        <f t="shared" si="25"/>
        <v>7.760532150776053</v>
      </c>
      <c r="BG14" s="50">
        <v>11</v>
      </c>
      <c r="BH14" s="51">
        <f t="shared" si="26"/>
        <v>2.4390243902439024</v>
      </c>
      <c r="BI14" s="37">
        <f t="shared" si="27"/>
        <v>451</v>
      </c>
    </row>
    <row r="15" spans="1:61" ht="18" customHeight="1">
      <c r="A15" s="33">
        <v>13</v>
      </c>
      <c r="B15" s="34">
        <v>13</v>
      </c>
      <c r="C15" s="35" t="s">
        <v>11</v>
      </c>
      <c r="D15" s="46">
        <v>947</v>
      </c>
      <c r="E15" s="46">
        <v>509</v>
      </c>
      <c r="F15" s="46">
        <v>17</v>
      </c>
      <c r="G15" s="46">
        <v>492</v>
      </c>
      <c r="H15" s="47">
        <f t="shared" si="0"/>
        <v>53.74868004223865</v>
      </c>
      <c r="I15" s="50">
        <v>77</v>
      </c>
      <c r="J15" s="51">
        <f t="shared" si="1"/>
        <v>15.650406504065039</v>
      </c>
      <c r="K15" s="50">
        <v>1</v>
      </c>
      <c r="L15" s="51">
        <f t="shared" si="2"/>
        <v>0.20325203252032523</v>
      </c>
      <c r="M15" s="50">
        <v>3</v>
      </c>
      <c r="N15" s="51">
        <f t="shared" si="3"/>
        <v>0.6097560975609756</v>
      </c>
      <c r="O15" s="50">
        <v>19</v>
      </c>
      <c r="P15" s="51">
        <f t="shared" si="4"/>
        <v>3.861788617886179</v>
      </c>
      <c r="Q15" s="50">
        <v>75</v>
      </c>
      <c r="R15" s="51">
        <f t="shared" si="5"/>
        <v>15.24390243902439</v>
      </c>
      <c r="S15" s="50">
        <v>21</v>
      </c>
      <c r="T15" s="51">
        <f t="shared" si="6"/>
        <v>4.2682926829268295</v>
      </c>
      <c r="U15" s="50">
        <v>7</v>
      </c>
      <c r="V15" s="51">
        <f t="shared" si="7"/>
        <v>1.4227642276422763</v>
      </c>
      <c r="W15" s="50">
        <v>20</v>
      </c>
      <c r="X15" s="51">
        <f t="shared" si="8"/>
        <v>4.0650406504065035</v>
      </c>
      <c r="Y15" s="50">
        <v>24</v>
      </c>
      <c r="Z15" s="51">
        <f t="shared" si="9"/>
        <v>4.878048780487805</v>
      </c>
      <c r="AA15" s="50">
        <v>3</v>
      </c>
      <c r="AB15" s="51">
        <f t="shared" si="10"/>
        <v>0.6097560975609756</v>
      </c>
      <c r="AC15" s="50">
        <v>3</v>
      </c>
      <c r="AD15" s="51">
        <f t="shared" si="11"/>
        <v>0.6097560975609756</v>
      </c>
      <c r="AE15" s="50">
        <v>16</v>
      </c>
      <c r="AF15" s="51">
        <f t="shared" si="12"/>
        <v>3.2520325203252036</v>
      </c>
      <c r="AG15" s="50">
        <v>10</v>
      </c>
      <c r="AH15" s="51">
        <f t="shared" si="13"/>
        <v>2.0325203252032518</v>
      </c>
      <c r="AI15" s="50">
        <v>33</v>
      </c>
      <c r="AJ15" s="51">
        <f t="shared" si="14"/>
        <v>6.707317073170732</v>
      </c>
      <c r="AK15" s="50">
        <v>15</v>
      </c>
      <c r="AL15" s="51">
        <f t="shared" si="15"/>
        <v>3.048780487804878</v>
      </c>
      <c r="AM15" s="50">
        <v>3</v>
      </c>
      <c r="AN15" s="51">
        <f t="shared" si="16"/>
        <v>0.6097560975609756</v>
      </c>
      <c r="AO15" s="50">
        <v>0</v>
      </c>
      <c r="AP15" s="51">
        <f t="shared" si="17"/>
        <v>0</v>
      </c>
      <c r="AQ15" s="50">
        <v>0</v>
      </c>
      <c r="AR15" s="51">
        <f t="shared" si="18"/>
        <v>0</v>
      </c>
      <c r="AS15" s="50">
        <v>3</v>
      </c>
      <c r="AT15" s="51">
        <f t="shared" si="19"/>
        <v>0.6097560975609756</v>
      </c>
      <c r="AU15" s="50">
        <v>9</v>
      </c>
      <c r="AV15" s="51">
        <f t="shared" si="20"/>
        <v>1.8292682926829267</v>
      </c>
      <c r="AW15" s="50">
        <v>21</v>
      </c>
      <c r="AX15" s="51">
        <f t="shared" si="21"/>
        <v>4.2682926829268295</v>
      </c>
      <c r="AY15" s="50">
        <v>17</v>
      </c>
      <c r="AZ15" s="51">
        <f t="shared" si="22"/>
        <v>3.4552845528455287</v>
      </c>
      <c r="BA15" s="50">
        <v>13</v>
      </c>
      <c r="BB15" s="51">
        <f t="shared" si="23"/>
        <v>2.642276422764228</v>
      </c>
      <c r="BC15" s="50">
        <v>16</v>
      </c>
      <c r="BD15" s="51">
        <f t="shared" si="24"/>
        <v>3.2520325203252036</v>
      </c>
      <c r="BE15" s="50">
        <v>69</v>
      </c>
      <c r="BF15" s="51">
        <f t="shared" si="25"/>
        <v>14.02439024390244</v>
      </c>
      <c r="BG15" s="50">
        <v>14</v>
      </c>
      <c r="BH15" s="51">
        <f t="shared" si="26"/>
        <v>2.8455284552845526</v>
      </c>
      <c r="BI15" s="37">
        <f t="shared" si="27"/>
        <v>492</v>
      </c>
    </row>
    <row r="16" spans="1:61" ht="18" customHeight="1">
      <c r="A16" s="33">
        <v>14</v>
      </c>
      <c r="B16" s="34">
        <v>14</v>
      </c>
      <c r="C16" s="35" t="s">
        <v>12</v>
      </c>
      <c r="D16" s="46">
        <v>586</v>
      </c>
      <c r="E16" s="46">
        <v>348</v>
      </c>
      <c r="F16" s="46">
        <v>15</v>
      </c>
      <c r="G16" s="46">
        <v>333</v>
      </c>
      <c r="H16" s="47">
        <f t="shared" si="0"/>
        <v>59.38566552901023</v>
      </c>
      <c r="I16" s="50">
        <v>55</v>
      </c>
      <c r="J16" s="51">
        <f t="shared" si="1"/>
        <v>16.516516516516518</v>
      </c>
      <c r="K16" s="50">
        <v>0</v>
      </c>
      <c r="L16" s="51">
        <f t="shared" si="2"/>
        <v>0</v>
      </c>
      <c r="M16" s="50">
        <v>1</v>
      </c>
      <c r="N16" s="51">
        <f t="shared" si="3"/>
        <v>0.3003003003003003</v>
      </c>
      <c r="O16" s="50">
        <v>3</v>
      </c>
      <c r="P16" s="51">
        <f t="shared" si="4"/>
        <v>0.9009009009009009</v>
      </c>
      <c r="Q16" s="50">
        <v>50</v>
      </c>
      <c r="R16" s="51">
        <f t="shared" si="5"/>
        <v>15.015015015015015</v>
      </c>
      <c r="S16" s="50">
        <v>6</v>
      </c>
      <c r="T16" s="51">
        <f t="shared" si="6"/>
        <v>1.8018018018018018</v>
      </c>
      <c r="U16" s="50">
        <v>6</v>
      </c>
      <c r="V16" s="51">
        <f t="shared" si="7"/>
        <v>1.8018018018018018</v>
      </c>
      <c r="W16" s="50">
        <v>10</v>
      </c>
      <c r="X16" s="51">
        <f t="shared" si="8"/>
        <v>3.003003003003003</v>
      </c>
      <c r="Y16" s="50">
        <v>6</v>
      </c>
      <c r="Z16" s="51">
        <f t="shared" si="9"/>
        <v>1.8018018018018018</v>
      </c>
      <c r="AA16" s="50">
        <v>0</v>
      </c>
      <c r="AB16" s="51">
        <f t="shared" si="10"/>
        <v>0</v>
      </c>
      <c r="AC16" s="50">
        <v>2</v>
      </c>
      <c r="AD16" s="51">
        <f t="shared" si="11"/>
        <v>0.6006006006006006</v>
      </c>
      <c r="AE16" s="50">
        <v>0</v>
      </c>
      <c r="AF16" s="51">
        <f t="shared" si="12"/>
        <v>0</v>
      </c>
      <c r="AG16" s="50">
        <v>24</v>
      </c>
      <c r="AH16" s="51">
        <f t="shared" si="13"/>
        <v>7.207207207207207</v>
      </c>
      <c r="AI16" s="50">
        <v>26</v>
      </c>
      <c r="AJ16" s="51">
        <f t="shared" si="14"/>
        <v>7.807807807807808</v>
      </c>
      <c r="AK16" s="50">
        <v>2</v>
      </c>
      <c r="AL16" s="51">
        <f t="shared" si="15"/>
        <v>0.6006006006006006</v>
      </c>
      <c r="AM16" s="50">
        <v>5</v>
      </c>
      <c r="AN16" s="51">
        <f t="shared" si="16"/>
        <v>1.5015015015015014</v>
      </c>
      <c r="AO16" s="50">
        <v>0</v>
      </c>
      <c r="AP16" s="51">
        <f t="shared" si="17"/>
        <v>0</v>
      </c>
      <c r="AQ16" s="50">
        <v>0</v>
      </c>
      <c r="AR16" s="51">
        <f t="shared" si="18"/>
        <v>0</v>
      </c>
      <c r="AS16" s="50">
        <v>1</v>
      </c>
      <c r="AT16" s="51">
        <f t="shared" si="19"/>
        <v>0.3003003003003003</v>
      </c>
      <c r="AU16" s="50">
        <v>7</v>
      </c>
      <c r="AV16" s="51">
        <f t="shared" si="20"/>
        <v>2.1021021021021022</v>
      </c>
      <c r="AW16" s="50">
        <v>14</v>
      </c>
      <c r="AX16" s="51">
        <f t="shared" si="21"/>
        <v>4.2042042042042045</v>
      </c>
      <c r="AY16" s="50">
        <v>7</v>
      </c>
      <c r="AZ16" s="51">
        <f t="shared" si="22"/>
        <v>2.1021021021021022</v>
      </c>
      <c r="BA16" s="50">
        <v>4</v>
      </c>
      <c r="BB16" s="51">
        <f t="shared" si="23"/>
        <v>1.2012012012012012</v>
      </c>
      <c r="BC16" s="50">
        <v>5</v>
      </c>
      <c r="BD16" s="51">
        <f t="shared" si="24"/>
        <v>1.5015015015015014</v>
      </c>
      <c r="BE16" s="50">
        <v>90</v>
      </c>
      <c r="BF16" s="51">
        <f t="shared" si="25"/>
        <v>27.027027027027028</v>
      </c>
      <c r="BG16" s="50">
        <v>9</v>
      </c>
      <c r="BH16" s="51">
        <f t="shared" si="26"/>
        <v>2.7027027027027026</v>
      </c>
      <c r="BI16" s="37">
        <f t="shared" si="27"/>
        <v>333</v>
      </c>
    </row>
    <row r="17" spans="1:61" ht="18" customHeight="1">
      <c r="A17" s="33">
        <v>15</v>
      </c>
      <c r="B17" s="34">
        <v>15</v>
      </c>
      <c r="C17" s="41" t="s">
        <v>13</v>
      </c>
      <c r="D17" s="46">
        <v>17</v>
      </c>
      <c r="E17" s="46">
        <v>16</v>
      </c>
      <c r="F17" s="46">
        <v>1</v>
      </c>
      <c r="G17" s="46">
        <v>15</v>
      </c>
      <c r="H17" s="47">
        <f t="shared" si="0"/>
        <v>94.11764705882352</v>
      </c>
      <c r="I17" s="50">
        <v>5</v>
      </c>
      <c r="J17" s="51">
        <f t="shared" si="1"/>
        <v>33.33333333333333</v>
      </c>
      <c r="K17" s="50">
        <v>0</v>
      </c>
      <c r="L17" s="51">
        <f t="shared" si="2"/>
        <v>0</v>
      </c>
      <c r="M17" s="50">
        <v>0</v>
      </c>
      <c r="N17" s="51">
        <f t="shared" si="3"/>
        <v>0</v>
      </c>
      <c r="O17" s="50">
        <v>2</v>
      </c>
      <c r="P17" s="51">
        <f t="shared" si="4"/>
        <v>13.333333333333334</v>
      </c>
      <c r="Q17" s="50">
        <v>3</v>
      </c>
      <c r="R17" s="51">
        <f t="shared" si="5"/>
        <v>20</v>
      </c>
      <c r="S17" s="50">
        <v>0</v>
      </c>
      <c r="T17" s="51">
        <f t="shared" si="6"/>
        <v>0</v>
      </c>
      <c r="U17" s="50">
        <v>1</v>
      </c>
      <c r="V17" s="51">
        <f t="shared" si="7"/>
        <v>6.666666666666667</v>
      </c>
      <c r="W17" s="50">
        <v>0</v>
      </c>
      <c r="X17" s="51">
        <f t="shared" si="8"/>
        <v>0</v>
      </c>
      <c r="Y17" s="50">
        <v>0</v>
      </c>
      <c r="Z17" s="51">
        <f t="shared" si="9"/>
        <v>0</v>
      </c>
      <c r="AA17" s="50">
        <v>1</v>
      </c>
      <c r="AB17" s="51">
        <f t="shared" si="10"/>
        <v>6.666666666666667</v>
      </c>
      <c r="AC17" s="50">
        <v>1</v>
      </c>
      <c r="AD17" s="51">
        <f t="shared" si="11"/>
        <v>6.666666666666667</v>
      </c>
      <c r="AE17" s="50">
        <v>0</v>
      </c>
      <c r="AF17" s="51">
        <f t="shared" si="12"/>
        <v>0</v>
      </c>
      <c r="AG17" s="50">
        <v>0</v>
      </c>
      <c r="AH17" s="51">
        <f t="shared" si="13"/>
        <v>0</v>
      </c>
      <c r="AI17" s="50">
        <v>1</v>
      </c>
      <c r="AJ17" s="51">
        <f t="shared" si="14"/>
        <v>6.666666666666667</v>
      </c>
      <c r="AK17" s="50">
        <v>0</v>
      </c>
      <c r="AL17" s="51">
        <f t="shared" si="15"/>
        <v>0</v>
      </c>
      <c r="AM17" s="50">
        <v>0</v>
      </c>
      <c r="AN17" s="51">
        <f t="shared" si="16"/>
        <v>0</v>
      </c>
      <c r="AO17" s="50">
        <v>0</v>
      </c>
      <c r="AP17" s="51">
        <f t="shared" si="17"/>
        <v>0</v>
      </c>
      <c r="AQ17" s="50">
        <v>0</v>
      </c>
      <c r="AR17" s="51">
        <f t="shared" si="18"/>
        <v>0</v>
      </c>
      <c r="AS17" s="50">
        <v>0</v>
      </c>
      <c r="AT17" s="51">
        <f t="shared" si="19"/>
        <v>0</v>
      </c>
      <c r="AU17" s="50">
        <v>0</v>
      </c>
      <c r="AV17" s="51">
        <f t="shared" si="20"/>
        <v>0</v>
      </c>
      <c r="AW17" s="50">
        <v>0</v>
      </c>
      <c r="AX17" s="51">
        <f t="shared" si="21"/>
        <v>0</v>
      </c>
      <c r="AY17" s="50">
        <v>0</v>
      </c>
      <c r="AZ17" s="51">
        <f t="shared" si="22"/>
        <v>0</v>
      </c>
      <c r="BA17" s="50">
        <v>0</v>
      </c>
      <c r="BB17" s="51">
        <f t="shared" si="23"/>
        <v>0</v>
      </c>
      <c r="BC17" s="50">
        <v>0</v>
      </c>
      <c r="BD17" s="51">
        <f t="shared" si="24"/>
        <v>0</v>
      </c>
      <c r="BE17" s="50">
        <v>1</v>
      </c>
      <c r="BF17" s="51">
        <f t="shared" si="25"/>
        <v>6.666666666666667</v>
      </c>
      <c r="BG17" s="50">
        <v>0</v>
      </c>
      <c r="BH17" s="51">
        <f t="shared" si="26"/>
        <v>0</v>
      </c>
      <c r="BI17" s="37">
        <f t="shared" si="27"/>
        <v>15</v>
      </c>
    </row>
    <row r="18" spans="1:61" ht="18" customHeight="1">
      <c r="A18" s="33">
        <v>16</v>
      </c>
      <c r="B18" s="34">
        <v>16</v>
      </c>
      <c r="C18" s="38" t="s">
        <v>29</v>
      </c>
      <c r="D18" s="46">
        <v>274</v>
      </c>
      <c r="E18" s="46">
        <v>179</v>
      </c>
      <c r="F18" s="46">
        <v>17</v>
      </c>
      <c r="G18" s="46">
        <v>162</v>
      </c>
      <c r="H18" s="47">
        <f t="shared" si="0"/>
        <v>65.32846715328468</v>
      </c>
      <c r="I18" s="50">
        <v>14</v>
      </c>
      <c r="J18" s="51">
        <f t="shared" si="1"/>
        <v>8.641975308641975</v>
      </c>
      <c r="K18" s="50">
        <v>0</v>
      </c>
      <c r="L18" s="51">
        <f t="shared" si="2"/>
        <v>0</v>
      </c>
      <c r="M18" s="50">
        <v>0</v>
      </c>
      <c r="N18" s="51">
        <f t="shared" si="3"/>
        <v>0</v>
      </c>
      <c r="O18" s="50">
        <v>9</v>
      </c>
      <c r="P18" s="51">
        <f t="shared" si="4"/>
        <v>5.555555555555555</v>
      </c>
      <c r="Q18" s="50">
        <v>12</v>
      </c>
      <c r="R18" s="51">
        <f t="shared" si="5"/>
        <v>7.4074074074074066</v>
      </c>
      <c r="S18" s="50">
        <v>1</v>
      </c>
      <c r="T18" s="51">
        <f t="shared" si="6"/>
        <v>0.6172839506172839</v>
      </c>
      <c r="U18" s="50">
        <v>1</v>
      </c>
      <c r="V18" s="51">
        <f t="shared" si="7"/>
        <v>0.6172839506172839</v>
      </c>
      <c r="W18" s="50">
        <v>3</v>
      </c>
      <c r="X18" s="51">
        <f t="shared" si="8"/>
        <v>1.8518518518518516</v>
      </c>
      <c r="Y18" s="50">
        <v>2</v>
      </c>
      <c r="Z18" s="51">
        <f t="shared" si="9"/>
        <v>1.2345679012345678</v>
      </c>
      <c r="AA18" s="50">
        <v>43</v>
      </c>
      <c r="AB18" s="51">
        <f t="shared" si="10"/>
        <v>26.543209876543212</v>
      </c>
      <c r="AC18" s="50">
        <v>0</v>
      </c>
      <c r="AD18" s="51">
        <f t="shared" si="11"/>
        <v>0</v>
      </c>
      <c r="AE18" s="50">
        <v>6</v>
      </c>
      <c r="AF18" s="51">
        <f t="shared" si="12"/>
        <v>3.7037037037037033</v>
      </c>
      <c r="AG18" s="50">
        <v>0</v>
      </c>
      <c r="AH18" s="51">
        <f t="shared" si="13"/>
        <v>0</v>
      </c>
      <c r="AI18" s="50">
        <v>2</v>
      </c>
      <c r="AJ18" s="51">
        <f t="shared" si="14"/>
        <v>1.2345679012345678</v>
      </c>
      <c r="AK18" s="50">
        <v>9</v>
      </c>
      <c r="AL18" s="51">
        <f t="shared" si="15"/>
        <v>5.555555555555555</v>
      </c>
      <c r="AM18" s="50">
        <v>1</v>
      </c>
      <c r="AN18" s="51">
        <f t="shared" si="16"/>
        <v>0.6172839506172839</v>
      </c>
      <c r="AO18" s="50">
        <v>0</v>
      </c>
      <c r="AP18" s="51">
        <f t="shared" si="17"/>
        <v>0</v>
      </c>
      <c r="AQ18" s="50">
        <v>2</v>
      </c>
      <c r="AR18" s="51">
        <f t="shared" si="18"/>
        <v>1.2345679012345678</v>
      </c>
      <c r="AS18" s="50">
        <v>1</v>
      </c>
      <c r="AT18" s="51">
        <f t="shared" si="19"/>
        <v>0.6172839506172839</v>
      </c>
      <c r="AU18" s="50">
        <v>0</v>
      </c>
      <c r="AV18" s="51">
        <f t="shared" si="20"/>
        <v>0</v>
      </c>
      <c r="AW18" s="50">
        <v>5</v>
      </c>
      <c r="AX18" s="51">
        <f t="shared" si="21"/>
        <v>3.0864197530864197</v>
      </c>
      <c r="AY18" s="50">
        <v>0</v>
      </c>
      <c r="AZ18" s="51">
        <v>0</v>
      </c>
      <c r="BA18" s="50">
        <v>4</v>
      </c>
      <c r="BB18" s="51">
        <f t="shared" si="23"/>
        <v>2.4691358024691357</v>
      </c>
      <c r="BC18" s="50">
        <v>40</v>
      </c>
      <c r="BD18" s="51">
        <f t="shared" si="24"/>
        <v>24.691358024691358</v>
      </c>
      <c r="BE18" s="50">
        <v>5</v>
      </c>
      <c r="BF18" s="51">
        <f t="shared" si="25"/>
        <v>3.0864197530864197</v>
      </c>
      <c r="BG18" s="50">
        <v>2</v>
      </c>
      <c r="BH18" s="51">
        <f t="shared" si="26"/>
        <v>1.2345679012345678</v>
      </c>
      <c r="BI18" s="37">
        <f t="shared" si="27"/>
        <v>162</v>
      </c>
    </row>
    <row r="19" spans="1:61" ht="18" customHeight="1">
      <c r="A19" s="33">
        <v>17</v>
      </c>
      <c r="B19" s="34">
        <v>17</v>
      </c>
      <c r="C19" s="35" t="s">
        <v>30</v>
      </c>
      <c r="D19" s="46">
        <v>69</v>
      </c>
      <c r="E19" s="46">
        <v>55</v>
      </c>
      <c r="F19" s="46">
        <v>6</v>
      </c>
      <c r="G19" s="46">
        <v>49</v>
      </c>
      <c r="H19" s="47">
        <f t="shared" si="0"/>
        <v>79.71014492753623</v>
      </c>
      <c r="I19" s="50">
        <v>0</v>
      </c>
      <c r="J19" s="51">
        <f t="shared" si="1"/>
        <v>0</v>
      </c>
      <c r="K19" s="50">
        <v>0</v>
      </c>
      <c r="L19" s="51">
        <f t="shared" si="2"/>
        <v>0</v>
      </c>
      <c r="M19" s="50">
        <v>0</v>
      </c>
      <c r="N19" s="51">
        <f t="shared" si="3"/>
        <v>0</v>
      </c>
      <c r="O19" s="50">
        <v>9</v>
      </c>
      <c r="P19" s="51">
        <f t="shared" si="4"/>
        <v>18.367346938775512</v>
      </c>
      <c r="Q19" s="50">
        <v>4</v>
      </c>
      <c r="R19" s="51">
        <f t="shared" si="5"/>
        <v>8.16326530612245</v>
      </c>
      <c r="S19" s="50">
        <v>0</v>
      </c>
      <c r="T19" s="51">
        <f t="shared" si="6"/>
        <v>0</v>
      </c>
      <c r="U19" s="50">
        <v>0</v>
      </c>
      <c r="V19" s="51">
        <f t="shared" si="7"/>
        <v>0</v>
      </c>
      <c r="W19" s="50">
        <v>0</v>
      </c>
      <c r="X19" s="51">
        <f t="shared" si="8"/>
        <v>0</v>
      </c>
      <c r="Y19" s="50">
        <v>0</v>
      </c>
      <c r="Z19" s="51">
        <f t="shared" si="9"/>
        <v>0</v>
      </c>
      <c r="AA19" s="50">
        <v>0</v>
      </c>
      <c r="AB19" s="51">
        <f t="shared" si="10"/>
        <v>0</v>
      </c>
      <c r="AC19" s="50">
        <v>0</v>
      </c>
      <c r="AD19" s="51">
        <f t="shared" si="11"/>
        <v>0</v>
      </c>
      <c r="AE19" s="50">
        <v>0</v>
      </c>
      <c r="AF19" s="51">
        <f t="shared" si="12"/>
        <v>0</v>
      </c>
      <c r="AG19" s="50">
        <v>0</v>
      </c>
      <c r="AH19" s="51">
        <f t="shared" si="13"/>
        <v>0</v>
      </c>
      <c r="AI19" s="50">
        <v>0</v>
      </c>
      <c r="AJ19" s="51">
        <f t="shared" si="14"/>
        <v>0</v>
      </c>
      <c r="AK19" s="50">
        <v>0</v>
      </c>
      <c r="AL19" s="51">
        <f t="shared" si="15"/>
        <v>0</v>
      </c>
      <c r="AM19" s="50">
        <v>0</v>
      </c>
      <c r="AN19" s="51">
        <f t="shared" si="16"/>
        <v>0</v>
      </c>
      <c r="AO19" s="50">
        <v>0</v>
      </c>
      <c r="AP19" s="51">
        <f t="shared" si="17"/>
        <v>0</v>
      </c>
      <c r="AQ19" s="50">
        <v>0</v>
      </c>
      <c r="AR19" s="51">
        <f t="shared" si="18"/>
        <v>0</v>
      </c>
      <c r="AS19" s="50">
        <v>0</v>
      </c>
      <c r="AT19" s="51">
        <f t="shared" si="19"/>
        <v>0</v>
      </c>
      <c r="AU19" s="50">
        <v>0</v>
      </c>
      <c r="AV19" s="51">
        <f t="shared" si="20"/>
        <v>0</v>
      </c>
      <c r="AW19" s="50">
        <v>2</v>
      </c>
      <c r="AX19" s="51">
        <f t="shared" si="21"/>
        <v>4.081632653061225</v>
      </c>
      <c r="AY19" s="50">
        <v>0</v>
      </c>
      <c r="AZ19" s="51">
        <f t="shared" si="22"/>
        <v>0</v>
      </c>
      <c r="BA19" s="50">
        <v>1</v>
      </c>
      <c r="BB19" s="51">
        <f t="shared" si="23"/>
        <v>2.0408163265306123</v>
      </c>
      <c r="BC19" s="50">
        <v>32</v>
      </c>
      <c r="BD19" s="51">
        <f t="shared" si="24"/>
        <v>65.3061224489796</v>
      </c>
      <c r="BE19" s="50">
        <v>0</v>
      </c>
      <c r="BF19" s="51">
        <f t="shared" si="25"/>
        <v>0</v>
      </c>
      <c r="BG19" s="50">
        <v>1</v>
      </c>
      <c r="BH19" s="51">
        <f t="shared" si="26"/>
        <v>2.0408163265306123</v>
      </c>
      <c r="BI19" s="37">
        <f t="shared" si="27"/>
        <v>49</v>
      </c>
    </row>
    <row r="20" spans="1:61" ht="18" customHeight="1">
      <c r="A20" s="33">
        <v>18</v>
      </c>
      <c r="B20" s="34">
        <v>18</v>
      </c>
      <c r="C20" s="38" t="s">
        <v>31</v>
      </c>
      <c r="D20" s="46">
        <v>496</v>
      </c>
      <c r="E20" s="46">
        <v>349</v>
      </c>
      <c r="F20" s="46">
        <v>27</v>
      </c>
      <c r="G20" s="46">
        <v>322</v>
      </c>
      <c r="H20" s="47">
        <f t="shared" si="0"/>
        <v>70.36290322580645</v>
      </c>
      <c r="I20" s="50">
        <v>44</v>
      </c>
      <c r="J20" s="51">
        <f t="shared" si="1"/>
        <v>13.664596273291925</v>
      </c>
      <c r="K20" s="50">
        <v>0</v>
      </c>
      <c r="L20" s="51">
        <f t="shared" si="2"/>
        <v>0</v>
      </c>
      <c r="M20" s="50">
        <v>1</v>
      </c>
      <c r="N20" s="51">
        <f t="shared" si="3"/>
        <v>0.3105590062111801</v>
      </c>
      <c r="O20" s="50">
        <v>2</v>
      </c>
      <c r="P20" s="51">
        <f t="shared" si="4"/>
        <v>0.6211180124223602</v>
      </c>
      <c r="Q20" s="50">
        <v>94</v>
      </c>
      <c r="R20" s="51">
        <f t="shared" si="5"/>
        <v>29.19254658385093</v>
      </c>
      <c r="S20" s="50">
        <v>2</v>
      </c>
      <c r="T20" s="51">
        <f t="shared" si="6"/>
        <v>0.6211180124223602</v>
      </c>
      <c r="U20" s="50">
        <v>2</v>
      </c>
      <c r="V20" s="51">
        <f t="shared" si="7"/>
        <v>0.6211180124223602</v>
      </c>
      <c r="W20" s="50">
        <v>10</v>
      </c>
      <c r="X20" s="51">
        <f t="shared" si="8"/>
        <v>3.1055900621118013</v>
      </c>
      <c r="Y20" s="50">
        <v>33</v>
      </c>
      <c r="Z20" s="51">
        <f t="shared" si="9"/>
        <v>10.248447204968944</v>
      </c>
      <c r="AA20" s="50">
        <v>6</v>
      </c>
      <c r="AB20" s="51">
        <f t="shared" si="10"/>
        <v>1.8633540372670807</v>
      </c>
      <c r="AC20" s="50">
        <v>0</v>
      </c>
      <c r="AD20" s="51">
        <f t="shared" si="11"/>
        <v>0</v>
      </c>
      <c r="AE20" s="50">
        <v>6</v>
      </c>
      <c r="AF20" s="51">
        <f t="shared" si="12"/>
        <v>1.8633540372670807</v>
      </c>
      <c r="AG20" s="50">
        <v>6</v>
      </c>
      <c r="AH20" s="51">
        <f t="shared" si="13"/>
        <v>1.8633540372670807</v>
      </c>
      <c r="AI20" s="50">
        <v>9</v>
      </c>
      <c r="AJ20" s="51">
        <f t="shared" si="14"/>
        <v>2.7950310559006213</v>
      </c>
      <c r="AK20" s="50">
        <v>1</v>
      </c>
      <c r="AL20" s="51">
        <f t="shared" si="15"/>
        <v>0.3105590062111801</v>
      </c>
      <c r="AM20" s="50">
        <v>3</v>
      </c>
      <c r="AN20" s="51">
        <f t="shared" si="16"/>
        <v>0.9316770186335404</v>
      </c>
      <c r="AO20" s="50">
        <v>0</v>
      </c>
      <c r="AP20" s="51">
        <f t="shared" si="17"/>
        <v>0</v>
      </c>
      <c r="AQ20" s="50">
        <v>3</v>
      </c>
      <c r="AR20" s="51">
        <f t="shared" si="18"/>
        <v>0.9316770186335404</v>
      </c>
      <c r="AS20" s="50">
        <v>3</v>
      </c>
      <c r="AT20" s="51">
        <f t="shared" si="19"/>
        <v>0.9316770186335404</v>
      </c>
      <c r="AU20" s="50">
        <v>0</v>
      </c>
      <c r="AV20" s="51">
        <f t="shared" si="20"/>
        <v>0</v>
      </c>
      <c r="AW20" s="50">
        <v>13</v>
      </c>
      <c r="AX20" s="51">
        <f t="shared" si="21"/>
        <v>4.037267080745342</v>
      </c>
      <c r="AY20" s="50">
        <v>0</v>
      </c>
      <c r="AZ20" s="51">
        <f t="shared" si="22"/>
        <v>0</v>
      </c>
      <c r="BA20" s="50">
        <v>4</v>
      </c>
      <c r="BB20" s="51">
        <f t="shared" si="23"/>
        <v>1.2422360248447204</v>
      </c>
      <c r="BC20" s="50">
        <v>27</v>
      </c>
      <c r="BD20" s="51">
        <f t="shared" si="24"/>
        <v>8.385093167701864</v>
      </c>
      <c r="BE20" s="50">
        <v>31</v>
      </c>
      <c r="BF20" s="51">
        <f t="shared" si="25"/>
        <v>9.627329192546584</v>
      </c>
      <c r="BG20" s="50">
        <v>22</v>
      </c>
      <c r="BH20" s="51">
        <f t="shared" si="26"/>
        <v>6.832298136645963</v>
      </c>
      <c r="BI20" s="37">
        <f t="shared" si="27"/>
        <v>322</v>
      </c>
    </row>
    <row r="21" spans="1:61" ht="18" customHeight="1">
      <c r="A21" s="33">
        <v>19</v>
      </c>
      <c r="B21" s="34">
        <v>19</v>
      </c>
      <c r="C21" s="38" t="s">
        <v>32</v>
      </c>
      <c r="D21" s="46">
        <v>286</v>
      </c>
      <c r="E21" s="46">
        <v>178</v>
      </c>
      <c r="F21" s="46">
        <v>17</v>
      </c>
      <c r="G21" s="46">
        <v>161</v>
      </c>
      <c r="H21" s="47">
        <f t="shared" si="0"/>
        <v>62.23776223776224</v>
      </c>
      <c r="I21" s="50">
        <v>32</v>
      </c>
      <c r="J21" s="51">
        <f t="shared" si="1"/>
        <v>19.875776397515526</v>
      </c>
      <c r="K21" s="50">
        <v>0</v>
      </c>
      <c r="L21" s="51">
        <f t="shared" si="2"/>
        <v>0</v>
      </c>
      <c r="M21" s="50">
        <v>0</v>
      </c>
      <c r="N21" s="51">
        <f t="shared" si="3"/>
        <v>0</v>
      </c>
      <c r="O21" s="50">
        <v>46</v>
      </c>
      <c r="P21" s="51">
        <f t="shared" si="4"/>
        <v>28.57142857142857</v>
      </c>
      <c r="Q21" s="50">
        <v>46</v>
      </c>
      <c r="R21" s="51">
        <f t="shared" si="5"/>
        <v>28.57142857142857</v>
      </c>
      <c r="S21" s="50">
        <v>2</v>
      </c>
      <c r="T21" s="51">
        <f t="shared" si="6"/>
        <v>1.2422360248447204</v>
      </c>
      <c r="U21" s="50">
        <v>4</v>
      </c>
      <c r="V21" s="51">
        <f t="shared" si="7"/>
        <v>2.484472049689441</v>
      </c>
      <c r="W21" s="50">
        <v>1</v>
      </c>
      <c r="X21" s="51">
        <f t="shared" si="8"/>
        <v>0.6211180124223602</v>
      </c>
      <c r="Y21" s="50">
        <v>3</v>
      </c>
      <c r="Z21" s="51">
        <f t="shared" si="9"/>
        <v>1.8633540372670807</v>
      </c>
      <c r="AA21" s="50">
        <v>0</v>
      </c>
      <c r="AB21" s="51">
        <f t="shared" si="10"/>
        <v>0</v>
      </c>
      <c r="AC21" s="50">
        <v>0</v>
      </c>
      <c r="AD21" s="51">
        <f t="shared" si="11"/>
        <v>0</v>
      </c>
      <c r="AE21" s="50">
        <v>2</v>
      </c>
      <c r="AF21" s="51">
        <f t="shared" si="12"/>
        <v>1.2422360248447204</v>
      </c>
      <c r="AG21" s="50">
        <v>0</v>
      </c>
      <c r="AH21" s="51">
        <f t="shared" si="13"/>
        <v>0</v>
      </c>
      <c r="AI21" s="50">
        <v>7</v>
      </c>
      <c r="AJ21" s="51">
        <f t="shared" si="14"/>
        <v>4.3478260869565215</v>
      </c>
      <c r="AK21" s="50">
        <v>2</v>
      </c>
      <c r="AL21" s="51">
        <f t="shared" si="15"/>
        <v>1.2422360248447204</v>
      </c>
      <c r="AM21" s="50">
        <v>0</v>
      </c>
      <c r="AN21" s="51">
        <f t="shared" si="16"/>
        <v>0</v>
      </c>
      <c r="AO21" s="50">
        <v>0</v>
      </c>
      <c r="AP21" s="51">
        <f t="shared" si="17"/>
        <v>0</v>
      </c>
      <c r="AQ21" s="50">
        <v>0</v>
      </c>
      <c r="AR21" s="51">
        <f t="shared" si="18"/>
        <v>0</v>
      </c>
      <c r="AS21" s="50">
        <v>1</v>
      </c>
      <c r="AT21" s="51">
        <f t="shared" si="19"/>
        <v>0.6211180124223602</v>
      </c>
      <c r="AU21" s="50">
        <v>0</v>
      </c>
      <c r="AV21" s="51">
        <f t="shared" si="20"/>
        <v>0</v>
      </c>
      <c r="AW21" s="50">
        <v>3</v>
      </c>
      <c r="AX21" s="51">
        <f t="shared" si="21"/>
        <v>1.8633540372670807</v>
      </c>
      <c r="AY21" s="50">
        <v>2</v>
      </c>
      <c r="AZ21" s="51">
        <f t="shared" si="22"/>
        <v>1.2422360248447204</v>
      </c>
      <c r="BA21" s="50">
        <v>0</v>
      </c>
      <c r="BB21" s="51">
        <f t="shared" si="23"/>
        <v>0</v>
      </c>
      <c r="BC21" s="50">
        <v>0</v>
      </c>
      <c r="BD21" s="51">
        <f t="shared" si="24"/>
        <v>0</v>
      </c>
      <c r="BE21" s="50">
        <v>6</v>
      </c>
      <c r="BF21" s="51">
        <f t="shared" si="25"/>
        <v>3.7267080745341614</v>
      </c>
      <c r="BG21" s="50">
        <v>4</v>
      </c>
      <c r="BH21" s="51">
        <f t="shared" si="26"/>
        <v>2.484472049689441</v>
      </c>
      <c r="BI21" s="37">
        <f t="shared" si="27"/>
        <v>161</v>
      </c>
    </row>
    <row r="22" spans="1:61" ht="18" customHeight="1">
      <c r="A22" s="33">
        <v>20</v>
      </c>
      <c r="B22" s="34">
        <v>20</v>
      </c>
      <c r="C22" s="35" t="s">
        <v>33</v>
      </c>
      <c r="D22" s="46">
        <v>158</v>
      </c>
      <c r="E22" s="46">
        <v>108</v>
      </c>
      <c r="F22" s="46">
        <v>10</v>
      </c>
      <c r="G22" s="46">
        <v>98</v>
      </c>
      <c r="H22" s="47">
        <f t="shared" si="0"/>
        <v>68.35443037974683</v>
      </c>
      <c r="I22" s="50">
        <v>8</v>
      </c>
      <c r="J22" s="51">
        <f t="shared" si="1"/>
        <v>8.16326530612245</v>
      </c>
      <c r="K22" s="50">
        <v>0</v>
      </c>
      <c r="L22" s="51">
        <f t="shared" si="2"/>
        <v>0</v>
      </c>
      <c r="M22" s="50">
        <v>2</v>
      </c>
      <c r="N22" s="51">
        <f t="shared" si="3"/>
        <v>2.0408163265306123</v>
      </c>
      <c r="O22" s="50">
        <v>17</v>
      </c>
      <c r="P22" s="51">
        <f t="shared" si="4"/>
        <v>17.346938775510203</v>
      </c>
      <c r="Q22" s="50">
        <v>22</v>
      </c>
      <c r="R22" s="51">
        <f t="shared" si="5"/>
        <v>22.448979591836736</v>
      </c>
      <c r="S22" s="50">
        <v>0</v>
      </c>
      <c r="T22" s="51">
        <f t="shared" si="6"/>
        <v>0</v>
      </c>
      <c r="U22" s="50">
        <v>0</v>
      </c>
      <c r="V22" s="51">
        <f t="shared" si="7"/>
        <v>0</v>
      </c>
      <c r="W22" s="50">
        <v>0</v>
      </c>
      <c r="X22" s="51">
        <f t="shared" si="8"/>
        <v>0</v>
      </c>
      <c r="Y22" s="50">
        <v>0</v>
      </c>
      <c r="Z22" s="51">
        <f t="shared" si="9"/>
        <v>0</v>
      </c>
      <c r="AA22" s="50">
        <v>2</v>
      </c>
      <c r="AB22" s="51">
        <f t="shared" si="10"/>
        <v>2.0408163265306123</v>
      </c>
      <c r="AC22" s="50">
        <v>0</v>
      </c>
      <c r="AD22" s="51">
        <f t="shared" si="11"/>
        <v>0</v>
      </c>
      <c r="AE22" s="50">
        <v>3</v>
      </c>
      <c r="AF22" s="51">
        <f t="shared" si="12"/>
        <v>3.061224489795918</v>
      </c>
      <c r="AG22" s="50">
        <v>1</v>
      </c>
      <c r="AH22" s="51">
        <f t="shared" si="13"/>
        <v>1.0204081632653061</v>
      </c>
      <c r="AI22" s="50">
        <v>4</v>
      </c>
      <c r="AJ22" s="51">
        <f t="shared" si="14"/>
        <v>4.081632653061225</v>
      </c>
      <c r="AK22" s="50">
        <v>2</v>
      </c>
      <c r="AL22" s="51">
        <f t="shared" si="15"/>
        <v>2.0408163265306123</v>
      </c>
      <c r="AM22" s="50">
        <v>0</v>
      </c>
      <c r="AN22" s="51">
        <f t="shared" si="16"/>
        <v>0</v>
      </c>
      <c r="AO22" s="50">
        <v>0</v>
      </c>
      <c r="AP22" s="51">
        <f t="shared" si="17"/>
        <v>0</v>
      </c>
      <c r="AQ22" s="50">
        <v>0</v>
      </c>
      <c r="AR22" s="51">
        <f t="shared" si="18"/>
        <v>0</v>
      </c>
      <c r="AS22" s="50">
        <v>0</v>
      </c>
      <c r="AT22" s="51">
        <f t="shared" si="19"/>
        <v>0</v>
      </c>
      <c r="AU22" s="50">
        <v>0</v>
      </c>
      <c r="AV22" s="51">
        <f t="shared" si="20"/>
        <v>0</v>
      </c>
      <c r="AW22" s="50">
        <v>1</v>
      </c>
      <c r="AX22" s="51">
        <f t="shared" si="21"/>
        <v>1.0204081632653061</v>
      </c>
      <c r="AY22" s="50">
        <v>0</v>
      </c>
      <c r="AZ22" s="51">
        <f t="shared" si="22"/>
        <v>0</v>
      </c>
      <c r="BA22" s="50">
        <v>0</v>
      </c>
      <c r="BB22" s="51">
        <f t="shared" si="23"/>
        <v>0</v>
      </c>
      <c r="BC22" s="50">
        <v>30</v>
      </c>
      <c r="BD22" s="51">
        <f t="shared" si="24"/>
        <v>30.612244897959183</v>
      </c>
      <c r="BE22" s="50">
        <v>1</v>
      </c>
      <c r="BF22" s="51">
        <f t="shared" si="25"/>
        <v>1.0204081632653061</v>
      </c>
      <c r="BG22" s="50">
        <v>5</v>
      </c>
      <c r="BH22" s="51">
        <f t="shared" si="26"/>
        <v>5.1020408163265305</v>
      </c>
      <c r="BI22" s="37">
        <f t="shared" si="27"/>
        <v>98</v>
      </c>
    </row>
    <row r="23" spans="1:61" ht="18" customHeight="1">
      <c r="A23" s="33">
        <v>21</v>
      </c>
      <c r="B23" s="34">
        <v>21</v>
      </c>
      <c r="C23" s="38" t="s">
        <v>34</v>
      </c>
      <c r="D23" s="46">
        <v>259</v>
      </c>
      <c r="E23" s="46">
        <v>163</v>
      </c>
      <c r="F23" s="46">
        <v>14</v>
      </c>
      <c r="G23" s="46">
        <v>149</v>
      </c>
      <c r="H23" s="47">
        <f t="shared" si="0"/>
        <v>62.93436293436293</v>
      </c>
      <c r="I23" s="50">
        <v>49</v>
      </c>
      <c r="J23" s="51">
        <f t="shared" si="1"/>
        <v>32.88590604026846</v>
      </c>
      <c r="K23" s="50">
        <v>1</v>
      </c>
      <c r="L23" s="51">
        <f t="shared" si="2"/>
        <v>0.6711409395973155</v>
      </c>
      <c r="M23" s="50">
        <v>0</v>
      </c>
      <c r="N23" s="51">
        <f t="shared" si="3"/>
        <v>0</v>
      </c>
      <c r="O23" s="50">
        <v>0</v>
      </c>
      <c r="P23" s="51">
        <f t="shared" si="4"/>
        <v>0</v>
      </c>
      <c r="Q23" s="50">
        <v>20</v>
      </c>
      <c r="R23" s="51">
        <f t="shared" si="5"/>
        <v>13.422818791946309</v>
      </c>
      <c r="S23" s="50">
        <v>5</v>
      </c>
      <c r="T23" s="51">
        <f t="shared" si="6"/>
        <v>3.3557046979865772</v>
      </c>
      <c r="U23" s="50">
        <v>6</v>
      </c>
      <c r="V23" s="51">
        <f t="shared" si="7"/>
        <v>4.026845637583892</v>
      </c>
      <c r="W23" s="50">
        <v>6</v>
      </c>
      <c r="X23" s="51">
        <f t="shared" si="8"/>
        <v>4.026845637583892</v>
      </c>
      <c r="Y23" s="50">
        <v>22</v>
      </c>
      <c r="Z23" s="51">
        <f t="shared" si="9"/>
        <v>14.76510067114094</v>
      </c>
      <c r="AA23" s="50">
        <v>1</v>
      </c>
      <c r="AB23" s="51">
        <f t="shared" si="10"/>
        <v>0.6711409395973155</v>
      </c>
      <c r="AC23" s="50">
        <v>1</v>
      </c>
      <c r="AD23" s="51">
        <f t="shared" si="11"/>
        <v>0.6711409395973155</v>
      </c>
      <c r="AE23" s="50">
        <v>0</v>
      </c>
      <c r="AF23" s="51">
        <f t="shared" si="12"/>
        <v>0</v>
      </c>
      <c r="AG23" s="50">
        <v>0</v>
      </c>
      <c r="AH23" s="51">
        <f t="shared" si="13"/>
        <v>0</v>
      </c>
      <c r="AI23" s="50">
        <v>0</v>
      </c>
      <c r="AJ23" s="51">
        <f t="shared" si="14"/>
        <v>0</v>
      </c>
      <c r="AK23" s="50">
        <v>0</v>
      </c>
      <c r="AL23" s="51">
        <f t="shared" si="15"/>
        <v>0</v>
      </c>
      <c r="AM23" s="50">
        <v>0</v>
      </c>
      <c r="AN23" s="51">
        <f t="shared" si="16"/>
        <v>0</v>
      </c>
      <c r="AO23" s="50">
        <v>0</v>
      </c>
      <c r="AP23" s="51">
        <f t="shared" si="17"/>
        <v>0</v>
      </c>
      <c r="AQ23" s="50">
        <v>0</v>
      </c>
      <c r="AR23" s="51">
        <f t="shared" si="18"/>
        <v>0</v>
      </c>
      <c r="AS23" s="50">
        <v>0</v>
      </c>
      <c r="AT23" s="51">
        <f t="shared" si="19"/>
        <v>0</v>
      </c>
      <c r="AU23" s="50">
        <v>0</v>
      </c>
      <c r="AV23" s="51">
        <f t="shared" si="20"/>
        <v>0</v>
      </c>
      <c r="AW23" s="50">
        <v>5</v>
      </c>
      <c r="AX23" s="51">
        <f t="shared" si="21"/>
        <v>3.3557046979865772</v>
      </c>
      <c r="AY23" s="50">
        <v>2</v>
      </c>
      <c r="AZ23" s="51">
        <f t="shared" si="22"/>
        <v>1.342281879194631</v>
      </c>
      <c r="BA23" s="50">
        <v>5</v>
      </c>
      <c r="BB23" s="51">
        <f t="shared" si="23"/>
        <v>3.3557046979865772</v>
      </c>
      <c r="BC23" s="50">
        <v>18</v>
      </c>
      <c r="BD23" s="51">
        <f t="shared" si="24"/>
        <v>12.080536912751679</v>
      </c>
      <c r="BE23" s="50">
        <v>5</v>
      </c>
      <c r="BF23" s="51">
        <f t="shared" si="25"/>
        <v>3.3557046979865772</v>
      </c>
      <c r="BG23" s="50">
        <v>3</v>
      </c>
      <c r="BH23" s="51">
        <f t="shared" si="26"/>
        <v>2.013422818791946</v>
      </c>
      <c r="BI23" s="37">
        <f t="shared" si="27"/>
        <v>149</v>
      </c>
    </row>
    <row r="24" spans="1:61" ht="18" customHeight="1">
      <c r="A24" s="33">
        <v>22</v>
      </c>
      <c r="B24" s="34">
        <v>22</v>
      </c>
      <c r="C24" s="35" t="s">
        <v>35</v>
      </c>
      <c r="D24" s="46">
        <v>739</v>
      </c>
      <c r="E24" s="46">
        <v>553</v>
      </c>
      <c r="F24" s="46">
        <v>47</v>
      </c>
      <c r="G24" s="46">
        <v>506</v>
      </c>
      <c r="H24" s="47">
        <f t="shared" si="0"/>
        <v>74.83085250338294</v>
      </c>
      <c r="I24" s="50">
        <v>64</v>
      </c>
      <c r="J24" s="51">
        <f t="shared" si="1"/>
        <v>12.648221343873518</v>
      </c>
      <c r="K24" s="50">
        <v>2</v>
      </c>
      <c r="L24" s="51">
        <f t="shared" si="2"/>
        <v>0.3952569169960474</v>
      </c>
      <c r="M24" s="50">
        <v>1</v>
      </c>
      <c r="N24" s="51">
        <f t="shared" si="3"/>
        <v>0.1976284584980237</v>
      </c>
      <c r="O24" s="50">
        <v>2</v>
      </c>
      <c r="P24" s="51">
        <f t="shared" si="4"/>
        <v>0.3952569169960474</v>
      </c>
      <c r="Q24" s="50">
        <v>13</v>
      </c>
      <c r="R24" s="51">
        <f t="shared" si="5"/>
        <v>2.5691699604743086</v>
      </c>
      <c r="S24" s="50">
        <v>9</v>
      </c>
      <c r="T24" s="51">
        <f t="shared" si="6"/>
        <v>1.7786561264822136</v>
      </c>
      <c r="U24" s="50">
        <v>4</v>
      </c>
      <c r="V24" s="51">
        <f t="shared" si="7"/>
        <v>0.7905138339920948</v>
      </c>
      <c r="W24" s="50">
        <v>82</v>
      </c>
      <c r="X24" s="51">
        <f t="shared" si="8"/>
        <v>16.205533596837945</v>
      </c>
      <c r="Y24" s="50">
        <v>3</v>
      </c>
      <c r="Z24" s="51">
        <f t="shared" si="9"/>
        <v>0.592885375494071</v>
      </c>
      <c r="AA24" s="50">
        <v>2</v>
      </c>
      <c r="AB24" s="51">
        <f t="shared" si="10"/>
        <v>0.3952569169960474</v>
      </c>
      <c r="AC24" s="50">
        <v>0</v>
      </c>
      <c r="AD24" s="51">
        <f t="shared" si="11"/>
        <v>0</v>
      </c>
      <c r="AE24" s="50">
        <v>1</v>
      </c>
      <c r="AF24" s="51">
        <f t="shared" si="12"/>
        <v>0.1976284584980237</v>
      </c>
      <c r="AG24" s="50">
        <v>1</v>
      </c>
      <c r="AH24" s="51">
        <f t="shared" si="13"/>
        <v>0.1976284584980237</v>
      </c>
      <c r="AI24" s="50">
        <v>25</v>
      </c>
      <c r="AJ24" s="51">
        <f t="shared" si="14"/>
        <v>4.940711462450593</v>
      </c>
      <c r="AK24" s="50">
        <v>0</v>
      </c>
      <c r="AL24" s="51">
        <f t="shared" si="15"/>
        <v>0</v>
      </c>
      <c r="AM24" s="50">
        <v>30</v>
      </c>
      <c r="AN24" s="51">
        <f t="shared" si="16"/>
        <v>5.928853754940711</v>
      </c>
      <c r="AO24" s="50">
        <v>0</v>
      </c>
      <c r="AP24" s="51">
        <f t="shared" si="17"/>
        <v>0</v>
      </c>
      <c r="AQ24" s="50">
        <v>0</v>
      </c>
      <c r="AR24" s="51">
        <f t="shared" si="18"/>
        <v>0</v>
      </c>
      <c r="AS24" s="50">
        <v>222</v>
      </c>
      <c r="AT24" s="51">
        <f t="shared" si="19"/>
        <v>43.873517786561266</v>
      </c>
      <c r="AU24" s="50">
        <v>0</v>
      </c>
      <c r="AV24" s="51">
        <f t="shared" si="20"/>
        <v>0</v>
      </c>
      <c r="AW24" s="50">
        <v>3</v>
      </c>
      <c r="AX24" s="51">
        <f t="shared" si="21"/>
        <v>0.592885375494071</v>
      </c>
      <c r="AY24" s="50">
        <v>10</v>
      </c>
      <c r="AZ24" s="51">
        <f t="shared" si="22"/>
        <v>1.9762845849802373</v>
      </c>
      <c r="BA24" s="50">
        <v>3</v>
      </c>
      <c r="BB24" s="51">
        <f t="shared" si="23"/>
        <v>0.592885375494071</v>
      </c>
      <c r="BC24" s="50">
        <v>0</v>
      </c>
      <c r="BD24" s="51">
        <f t="shared" si="24"/>
        <v>0</v>
      </c>
      <c r="BE24" s="50">
        <v>19</v>
      </c>
      <c r="BF24" s="51">
        <f t="shared" si="25"/>
        <v>3.7549407114624502</v>
      </c>
      <c r="BG24" s="50">
        <v>10</v>
      </c>
      <c r="BH24" s="51">
        <f t="shared" si="26"/>
        <v>1.9762845849802373</v>
      </c>
      <c r="BI24" s="37">
        <f t="shared" si="27"/>
        <v>506</v>
      </c>
    </row>
    <row r="25" spans="1:61" ht="18" customHeight="1">
      <c r="A25" s="33">
        <v>23</v>
      </c>
      <c r="B25" s="34">
        <v>23</v>
      </c>
      <c r="C25" s="35" t="s">
        <v>36</v>
      </c>
      <c r="D25" s="46">
        <v>97</v>
      </c>
      <c r="E25" s="46">
        <v>71</v>
      </c>
      <c r="F25" s="46">
        <v>3</v>
      </c>
      <c r="G25" s="46">
        <v>68</v>
      </c>
      <c r="H25" s="47">
        <f t="shared" si="0"/>
        <v>73.19587628865979</v>
      </c>
      <c r="I25" s="50">
        <v>1</v>
      </c>
      <c r="J25" s="51">
        <f t="shared" si="1"/>
        <v>1.4705882352941175</v>
      </c>
      <c r="K25" s="50">
        <v>0</v>
      </c>
      <c r="L25" s="51">
        <f t="shared" si="2"/>
        <v>0</v>
      </c>
      <c r="M25" s="50">
        <v>0</v>
      </c>
      <c r="N25" s="51">
        <f t="shared" si="3"/>
        <v>0</v>
      </c>
      <c r="O25" s="50">
        <v>38</v>
      </c>
      <c r="P25" s="51">
        <f t="shared" si="4"/>
        <v>55.88235294117647</v>
      </c>
      <c r="Q25" s="50">
        <v>2</v>
      </c>
      <c r="R25" s="51">
        <f t="shared" si="5"/>
        <v>2.941176470588235</v>
      </c>
      <c r="S25" s="50">
        <v>0</v>
      </c>
      <c r="T25" s="51">
        <f t="shared" si="6"/>
        <v>0</v>
      </c>
      <c r="U25" s="50">
        <v>1</v>
      </c>
      <c r="V25" s="51">
        <f t="shared" si="7"/>
        <v>1.4705882352941175</v>
      </c>
      <c r="W25" s="50">
        <v>2</v>
      </c>
      <c r="X25" s="51">
        <f t="shared" si="8"/>
        <v>2.941176470588235</v>
      </c>
      <c r="Y25" s="50">
        <v>4</v>
      </c>
      <c r="Z25" s="51">
        <f t="shared" si="9"/>
        <v>5.88235294117647</v>
      </c>
      <c r="AA25" s="50">
        <v>1</v>
      </c>
      <c r="AB25" s="51">
        <f t="shared" si="10"/>
        <v>1.4705882352941175</v>
      </c>
      <c r="AC25" s="50">
        <v>1</v>
      </c>
      <c r="AD25" s="51">
        <f t="shared" si="11"/>
        <v>1.4705882352941175</v>
      </c>
      <c r="AE25" s="50">
        <v>3</v>
      </c>
      <c r="AF25" s="51">
        <f t="shared" si="12"/>
        <v>4.411764705882353</v>
      </c>
      <c r="AG25" s="50">
        <v>0</v>
      </c>
      <c r="AH25" s="51">
        <f t="shared" si="13"/>
        <v>0</v>
      </c>
      <c r="AI25" s="50">
        <v>2</v>
      </c>
      <c r="AJ25" s="51">
        <f t="shared" si="14"/>
        <v>2.941176470588235</v>
      </c>
      <c r="AK25" s="50">
        <v>3</v>
      </c>
      <c r="AL25" s="51">
        <f t="shared" si="15"/>
        <v>4.411764705882353</v>
      </c>
      <c r="AM25" s="50">
        <v>1</v>
      </c>
      <c r="AN25" s="51">
        <f t="shared" si="16"/>
        <v>1.4705882352941175</v>
      </c>
      <c r="AO25" s="50">
        <v>0</v>
      </c>
      <c r="AP25" s="51">
        <f t="shared" si="17"/>
        <v>0</v>
      </c>
      <c r="AQ25" s="50">
        <v>0</v>
      </c>
      <c r="AR25" s="51">
        <f t="shared" si="18"/>
        <v>0</v>
      </c>
      <c r="AS25" s="50">
        <v>0</v>
      </c>
      <c r="AT25" s="51">
        <f t="shared" si="19"/>
        <v>0</v>
      </c>
      <c r="AU25" s="50">
        <v>1</v>
      </c>
      <c r="AV25" s="51">
        <f t="shared" si="20"/>
        <v>1.4705882352941175</v>
      </c>
      <c r="AW25" s="50">
        <v>0</v>
      </c>
      <c r="AX25" s="51">
        <f t="shared" si="21"/>
        <v>0</v>
      </c>
      <c r="AY25" s="50">
        <v>0</v>
      </c>
      <c r="AZ25" s="51">
        <f t="shared" si="22"/>
        <v>0</v>
      </c>
      <c r="BA25" s="50">
        <v>0</v>
      </c>
      <c r="BB25" s="51">
        <f t="shared" si="23"/>
        <v>0</v>
      </c>
      <c r="BC25" s="50">
        <v>1</v>
      </c>
      <c r="BD25" s="51">
        <f t="shared" si="24"/>
        <v>1.4705882352941175</v>
      </c>
      <c r="BE25" s="50">
        <v>5</v>
      </c>
      <c r="BF25" s="51">
        <f t="shared" si="25"/>
        <v>7.352941176470589</v>
      </c>
      <c r="BG25" s="50">
        <v>2</v>
      </c>
      <c r="BH25" s="51">
        <f t="shared" si="26"/>
        <v>2.941176470588235</v>
      </c>
      <c r="BI25" s="37">
        <f t="shared" si="27"/>
        <v>68</v>
      </c>
    </row>
    <row r="26" spans="1:61" ht="18" customHeight="1">
      <c r="A26" s="33">
        <v>24</v>
      </c>
      <c r="B26" s="34">
        <v>24</v>
      </c>
      <c r="C26" s="38" t="s">
        <v>37</v>
      </c>
      <c r="D26" s="46">
        <v>356</v>
      </c>
      <c r="E26" s="46">
        <v>276</v>
      </c>
      <c r="F26" s="46">
        <v>26</v>
      </c>
      <c r="G26" s="46">
        <v>250</v>
      </c>
      <c r="H26" s="47">
        <f t="shared" si="0"/>
        <v>77.52808988764045</v>
      </c>
      <c r="I26" s="50">
        <v>1</v>
      </c>
      <c r="J26" s="51">
        <f t="shared" si="1"/>
        <v>0.4</v>
      </c>
      <c r="K26" s="50">
        <v>0</v>
      </c>
      <c r="L26" s="51">
        <f t="shared" si="2"/>
        <v>0</v>
      </c>
      <c r="M26" s="50">
        <v>0</v>
      </c>
      <c r="N26" s="51">
        <f t="shared" si="3"/>
        <v>0</v>
      </c>
      <c r="O26" s="50">
        <v>142</v>
      </c>
      <c r="P26" s="51">
        <f t="shared" si="4"/>
        <v>56.8</v>
      </c>
      <c r="Q26" s="50">
        <v>8</v>
      </c>
      <c r="R26" s="51">
        <f t="shared" si="5"/>
        <v>3.2</v>
      </c>
      <c r="S26" s="50">
        <v>0</v>
      </c>
      <c r="T26" s="51">
        <f t="shared" si="6"/>
        <v>0</v>
      </c>
      <c r="U26" s="50">
        <v>0</v>
      </c>
      <c r="V26" s="51">
        <f t="shared" si="7"/>
        <v>0</v>
      </c>
      <c r="W26" s="50">
        <v>0</v>
      </c>
      <c r="X26" s="51">
        <f t="shared" si="8"/>
        <v>0</v>
      </c>
      <c r="Y26" s="50">
        <v>4</v>
      </c>
      <c r="Z26" s="51">
        <f t="shared" si="9"/>
        <v>1.6</v>
      </c>
      <c r="AA26" s="50">
        <v>0</v>
      </c>
      <c r="AB26" s="51">
        <f t="shared" si="10"/>
        <v>0</v>
      </c>
      <c r="AC26" s="50">
        <v>1</v>
      </c>
      <c r="AD26" s="51">
        <f t="shared" si="11"/>
        <v>0.4</v>
      </c>
      <c r="AE26" s="50">
        <v>1</v>
      </c>
      <c r="AF26" s="51">
        <f t="shared" si="12"/>
        <v>0.4</v>
      </c>
      <c r="AG26" s="50">
        <v>0</v>
      </c>
      <c r="AH26" s="51">
        <f t="shared" si="13"/>
        <v>0</v>
      </c>
      <c r="AI26" s="50">
        <v>1</v>
      </c>
      <c r="AJ26" s="51">
        <f t="shared" si="14"/>
        <v>0.4</v>
      </c>
      <c r="AK26" s="50">
        <v>0</v>
      </c>
      <c r="AL26" s="51">
        <f t="shared" si="15"/>
        <v>0</v>
      </c>
      <c r="AM26" s="50">
        <v>0</v>
      </c>
      <c r="AN26" s="51">
        <f t="shared" si="16"/>
        <v>0</v>
      </c>
      <c r="AO26" s="50">
        <v>1</v>
      </c>
      <c r="AP26" s="51">
        <f t="shared" si="17"/>
        <v>0.4</v>
      </c>
      <c r="AQ26" s="50">
        <v>0</v>
      </c>
      <c r="AR26" s="51">
        <f t="shared" si="18"/>
        <v>0</v>
      </c>
      <c r="AS26" s="50">
        <v>0</v>
      </c>
      <c r="AT26" s="51">
        <f t="shared" si="19"/>
        <v>0</v>
      </c>
      <c r="AU26" s="50">
        <v>2</v>
      </c>
      <c r="AV26" s="51">
        <f t="shared" si="20"/>
        <v>0.8</v>
      </c>
      <c r="AW26" s="50">
        <v>1</v>
      </c>
      <c r="AX26" s="51">
        <f t="shared" si="21"/>
        <v>0.4</v>
      </c>
      <c r="AY26" s="50">
        <v>0</v>
      </c>
      <c r="AZ26" s="51">
        <f t="shared" si="22"/>
        <v>0</v>
      </c>
      <c r="BA26" s="50">
        <v>76</v>
      </c>
      <c r="BB26" s="51">
        <f t="shared" si="23"/>
        <v>30.4</v>
      </c>
      <c r="BC26" s="50">
        <v>0</v>
      </c>
      <c r="BD26" s="51">
        <f t="shared" si="24"/>
        <v>0</v>
      </c>
      <c r="BE26" s="50">
        <v>12</v>
      </c>
      <c r="BF26" s="51">
        <f t="shared" si="25"/>
        <v>4.8</v>
      </c>
      <c r="BG26" s="50">
        <v>0</v>
      </c>
      <c r="BH26" s="51">
        <f t="shared" si="26"/>
        <v>0</v>
      </c>
      <c r="BI26" s="37">
        <f t="shared" si="27"/>
        <v>250</v>
      </c>
    </row>
    <row r="27" spans="1:61" ht="18" customHeight="1">
      <c r="A27" s="33">
        <v>25</v>
      </c>
      <c r="B27" s="34">
        <v>25</v>
      </c>
      <c r="C27" s="35" t="s">
        <v>38</v>
      </c>
      <c r="D27" s="46">
        <v>129</v>
      </c>
      <c r="E27" s="46">
        <v>83</v>
      </c>
      <c r="F27" s="46">
        <v>4</v>
      </c>
      <c r="G27" s="46">
        <v>79</v>
      </c>
      <c r="H27" s="47">
        <f t="shared" si="0"/>
        <v>64.34108527131784</v>
      </c>
      <c r="I27" s="50">
        <v>13</v>
      </c>
      <c r="J27" s="51">
        <f t="shared" si="1"/>
        <v>16.455696202531644</v>
      </c>
      <c r="K27" s="50">
        <v>0</v>
      </c>
      <c r="L27" s="51">
        <f t="shared" si="2"/>
        <v>0</v>
      </c>
      <c r="M27" s="50">
        <v>0</v>
      </c>
      <c r="N27" s="51">
        <f t="shared" si="3"/>
        <v>0</v>
      </c>
      <c r="O27" s="50">
        <v>3</v>
      </c>
      <c r="P27" s="51">
        <f t="shared" si="4"/>
        <v>3.79746835443038</v>
      </c>
      <c r="Q27" s="50">
        <v>5</v>
      </c>
      <c r="R27" s="51">
        <f t="shared" si="5"/>
        <v>6.329113924050633</v>
      </c>
      <c r="S27" s="50">
        <v>3</v>
      </c>
      <c r="T27" s="51">
        <f t="shared" si="6"/>
        <v>3.79746835443038</v>
      </c>
      <c r="U27" s="50">
        <v>2</v>
      </c>
      <c r="V27" s="51">
        <f t="shared" si="7"/>
        <v>2.5316455696202533</v>
      </c>
      <c r="W27" s="50">
        <v>4</v>
      </c>
      <c r="X27" s="51">
        <f t="shared" si="8"/>
        <v>5.063291139240507</v>
      </c>
      <c r="Y27" s="50">
        <v>3</v>
      </c>
      <c r="Z27" s="51">
        <f t="shared" si="9"/>
        <v>3.79746835443038</v>
      </c>
      <c r="AA27" s="50">
        <v>0</v>
      </c>
      <c r="AB27" s="51">
        <f t="shared" si="10"/>
        <v>0</v>
      </c>
      <c r="AC27" s="50">
        <v>2</v>
      </c>
      <c r="AD27" s="51">
        <f t="shared" si="11"/>
        <v>2.5316455696202533</v>
      </c>
      <c r="AE27" s="50">
        <v>0</v>
      </c>
      <c r="AF27" s="51">
        <f t="shared" si="12"/>
        <v>0</v>
      </c>
      <c r="AG27" s="50">
        <v>0</v>
      </c>
      <c r="AH27" s="51">
        <f t="shared" si="13"/>
        <v>0</v>
      </c>
      <c r="AI27" s="50">
        <v>0</v>
      </c>
      <c r="AJ27" s="51">
        <f t="shared" si="14"/>
        <v>0</v>
      </c>
      <c r="AK27" s="50">
        <v>0</v>
      </c>
      <c r="AL27" s="51">
        <f t="shared" si="15"/>
        <v>0</v>
      </c>
      <c r="AM27" s="50">
        <v>1</v>
      </c>
      <c r="AN27" s="51">
        <f t="shared" si="16"/>
        <v>1.2658227848101267</v>
      </c>
      <c r="AO27" s="50">
        <v>0</v>
      </c>
      <c r="AP27" s="51">
        <f t="shared" si="17"/>
        <v>0</v>
      </c>
      <c r="AQ27" s="50">
        <v>0</v>
      </c>
      <c r="AR27" s="51">
        <f t="shared" si="18"/>
        <v>0</v>
      </c>
      <c r="AS27" s="50">
        <v>0</v>
      </c>
      <c r="AT27" s="51">
        <f t="shared" si="19"/>
        <v>0</v>
      </c>
      <c r="AU27" s="50">
        <v>0</v>
      </c>
      <c r="AV27" s="51">
        <f t="shared" si="20"/>
        <v>0</v>
      </c>
      <c r="AW27" s="50">
        <v>3</v>
      </c>
      <c r="AX27" s="51">
        <f t="shared" si="21"/>
        <v>3.79746835443038</v>
      </c>
      <c r="AY27" s="50">
        <v>30</v>
      </c>
      <c r="AZ27" s="51">
        <f t="shared" si="22"/>
        <v>37.9746835443038</v>
      </c>
      <c r="BA27" s="50">
        <v>1</v>
      </c>
      <c r="BB27" s="51">
        <f t="shared" si="23"/>
        <v>1.2658227848101267</v>
      </c>
      <c r="BC27" s="50">
        <v>0</v>
      </c>
      <c r="BD27" s="51">
        <f t="shared" si="24"/>
        <v>0</v>
      </c>
      <c r="BE27" s="50">
        <v>4</v>
      </c>
      <c r="BF27" s="51">
        <f t="shared" si="25"/>
        <v>5.063291139240507</v>
      </c>
      <c r="BG27" s="50">
        <v>5</v>
      </c>
      <c r="BH27" s="51">
        <f t="shared" si="26"/>
        <v>6.329113924050633</v>
      </c>
      <c r="BI27" s="37">
        <f t="shared" si="27"/>
        <v>79</v>
      </c>
    </row>
    <row r="28" spans="1:61" ht="18" customHeight="1">
      <c r="A28" s="33">
        <v>26</v>
      </c>
      <c r="B28" s="34">
        <v>26</v>
      </c>
      <c r="C28" s="38" t="s">
        <v>39</v>
      </c>
      <c r="D28" s="46">
        <v>826</v>
      </c>
      <c r="E28" s="46">
        <v>484</v>
      </c>
      <c r="F28" s="46">
        <v>43</v>
      </c>
      <c r="G28" s="46">
        <v>441</v>
      </c>
      <c r="H28" s="47">
        <f t="shared" si="0"/>
        <v>58.595641646489106</v>
      </c>
      <c r="I28" s="50">
        <v>203</v>
      </c>
      <c r="J28" s="51">
        <f t="shared" si="1"/>
        <v>46.03174603174603</v>
      </c>
      <c r="K28" s="50">
        <v>3</v>
      </c>
      <c r="L28" s="51">
        <f t="shared" si="2"/>
        <v>0.6802721088435374</v>
      </c>
      <c r="M28" s="50">
        <v>0</v>
      </c>
      <c r="N28" s="51">
        <f t="shared" si="3"/>
        <v>0</v>
      </c>
      <c r="O28" s="50">
        <v>28</v>
      </c>
      <c r="P28" s="51">
        <f t="shared" si="4"/>
        <v>6.349206349206349</v>
      </c>
      <c r="Q28" s="50">
        <v>17</v>
      </c>
      <c r="R28" s="51">
        <f t="shared" si="5"/>
        <v>3.8548752834467117</v>
      </c>
      <c r="S28" s="50">
        <v>3</v>
      </c>
      <c r="T28" s="51">
        <f t="shared" si="6"/>
        <v>0.6802721088435374</v>
      </c>
      <c r="U28" s="50">
        <v>2</v>
      </c>
      <c r="V28" s="51">
        <f t="shared" si="7"/>
        <v>0.45351473922902497</v>
      </c>
      <c r="W28" s="50">
        <v>21</v>
      </c>
      <c r="X28" s="51">
        <f t="shared" si="8"/>
        <v>4.761904761904762</v>
      </c>
      <c r="Y28" s="50">
        <v>20</v>
      </c>
      <c r="Z28" s="51">
        <f t="shared" si="9"/>
        <v>4.535147392290249</v>
      </c>
      <c r="AA28" s="50">
        <v>5</v>
      </c>
      <c r="AB28" s="51">
        <f t="shared" si="10"/>
        <v>1.1337868480725624</v>
      </c>
      <c r="AC28" s="50">
        <v>0</v>
      </c>
      <c r="AD28" s="51">
        <f t="shared" si="11"/>
        <v>0</v>
      </c>
      <c r="AE28" s="50">
        <v>1</v>
      </c>
      <c r="AF28" s="51">
        <f t="shared" si="12"/>
        <v>0.22675736961451248</v>
      </c>
      <c r="AG28" s="50">
        <v>1</v>
      </c>
      <c r="AH28" s="51">
        <f t="shared" si="13"/>
        <v>0.22675736961451248</v>
      </c>
      <c r="AI28" s="50">
        <v>9</v>
      </c>
      <c r="AJ28" s="51">
        <f t="shared" si="14"/>
        <v>2.0408163265306123</v>
      </c>
      <c r="AK28" s="50">
        <v>1</v>
      </c>
      <c r="AL28" s="51">
        <f t="shared" si="15"/>
        <v>0.22675736961451248</v>
      </c>
      <c r="AM28" s="50">
        <v>58</v>
      </c>
      <c r="AN28" s="51">
        <f t="shared" si="16"/>
        <v>13.151927437641723</v>
      </c>
      <c r="AO28" s="50">
        <v>2</v>
      </c>
      <c r="AP28" s="51">
        <f t="shared" si="17"/>
        <v>0.45351473922902497</v>
      </c>
      <c r="AQ28" s="50">
        <v>29</v>
      </c>
      <c r="AR28" s="51">
        <f t="shared" si="18"/>
        <v>6.575963718820861</v>
      </c>
      <c r="AS28" s="50">
        <v>3</v>
      </c>
      <c r="AT28" s="51">
        <f t="shared" si="19"/>
        <v>0.6802721088435374</v>
      </c>
      <c r="AU28" s="50">
        <v>0</v>
      </c>
      <c r="AV28" s="51">
        <f t="shared" si="20"/>
        <v>0</v>
      </c>
      <c r="AW28" s="50">
        <v>0</v>
      </c>
      <c r="AX28" s="51">
        <f t="shared" si="21"/>
        <v>0</v>
      </c>
      <c r="AY28" s="50">
        <v>1</v>
      </c>
      <c r="AZ28" s="51">
        <f t="shared" si="22"/>
        <v>0.22675736961451248</v>
      </c>
      <c r="BA28" s="50">
        <v>6</v>
      </c>
      <c r="BB28" s="51">
        <f t="shared" si="23"/>
        <v>1.3605442176870748</v>
      </c>
      <c r="BC28" s="50">
        <v>10</v>
      </c>
      <c r="BD28" s="51">
        <f t="shared" si="24"/>
        <v>2.2675736961451247</v>
      </c>
      <c r="BE28" s="50">
        <v>13</v>
      </c>
      <c r="BF28" s="51">
        <f t="shared" si="25"/>
        <v>2.947845804988662</v>
      </c>
      <c r="BG28" s="50">
        <v>5</v>
      </c>
      <c r="BH28" s="51">
        <f t="shared" si="26"/>
        <v>1.1337868480725624</v>
      </c>
      <c r="BI28" s="37">
        <f t="shared" si="27"/>
        <v>441</v>
      </c>
    </row>
    <row r="29" spans="1:61" ht="18" customHeight="1">
      <c r="A29" s="33">
        <v>27</v>
      </c>
      <c r="B29" s="34">
        <v>27</v>
      </c>
      <c r="C29" s="38" t="s">
        <v>39</v>
      </c>
      <c r="D29" s="46">
        <v>1060</v>
      </c>
      <c r="E29" s="46">
        <v>574</v>
      </c>
      <c r="F29" s="46">
        <v>86</v>
      </c>
      <c r="G29" s="46">
        <v>488</v>
      </c>
      <c r="H29" s="47">
        <f t="shared" si="0"/>
        <v>54.15094339622642</v>
      </c>
      <c r="I29" s="50">
        <v>157</v>
      </c>
      <c r="J29" s="51">
        <f t="shared" si="1"/>
        <v>32.17213114754098</v>
      </c>
      <c r="K29" s="50">
        <v>0</v>
      </c>
      <c r="L29" s="51">
        <f t="shared" si="2"/>
        <v>0</v>
      </c>
      <c r="M29" s="50">
        <v>2</v>
      </c>
      <c r="N29" s="51">
        <f t="shared" si="3"/>
        <v>0.4098360655737705</v>
      </c>
      <c r="O29" s="50">
        <v>35</v>
      </c>
      <c r="P29" s="51">
        <f t="shared" si="4"/>
        <v>7.172131147540983</v>
      </c>
      <c r="Q29" s="50">
        <v>23</v>
      </c>
      <c r="R29" s="51">
        <f t="shared" si="5"/>
        <v>4.713114754098361</v>
      </c>
      <c r="S29" s="50">
        <v>5</v>
      </c>
      <c r="T29" s="51">
        <f t="shared" si="6"/>
        <v>1.0245901639344261</v>
      </c>
      <c r="U29" s="50">
        <v>2</v>
      </c>
      <c r="V29" s="51">
        <f t="shared" si="7"/>
        <v>0.4098360655737705</v>
      </c>
      <c r="W29" s="50">
        <v>35</v>
      </c>
      <c r="X29" s="51">
        <f t="shared" si="8"/>
        <v>7.172131147540983</v>
      </c>
      <c r="Y29" s="50">
        <v>22</v>
      </c>
      <c r="Z29" s="51">
        <f t="shared" si="9"/>
        <v>4.508196721311475</v>
      </c>
      <c r="AA29" s="50">
        <v>7</v>
      </c>
      <c r="AB29" s="51">
        <f t="shared" si="10"/>
        <v>1.4344262295081966</v>
      </c>
      <c r="AC29" s="50">
        <v>1</v>
      </c>
      <c r="AD29" s="51">
        <f t="shared" si="11"/>
        <v>0.20491803278688525</v>
      </c>
      <c r="AE29" s="50">
        <v>2</v>
      </c>
      <c r="AF29" s="51">
        <f t="shared" si="12"/>
        <v>0.4098360655737705</v>
      </c>
      <c r="AG29" s="50">
        <v>4</v>
      </c>
      <c r="AH29" s="51">
        <f t="shared" si="13"/>
        <v>0.819672131147541</v>
      </c>
      <c r="AI29" s="50">
        <v>7</v>
      </c>
      <c r="AJ29" s="51">
        <f t="shared" si="14"/>
        <v>1.4344262295081966</v>
      </c>
      <c r="AK29" s="50">
        <v>0</v>
      </c>
      <c r="AL29" s="51">
        <f t="shared" si="15"/>
        <v>0</v>
      </c>
      <c r="AM29" s="50">
        <v>41</v>
      </c>
      <c r="AN29" s="51">
        <f t="shared" si="16"/>
        <v>8.401639344262295</v>
      </c>
      <c r="AO29" s="50">
        <v>11</v>
      </c>
      <c r="AP29" s="51">
        <f t="shared" si="17"/>
        <v>2.2540983606557377</v>
      </c>
      <c r="AQ29" s="50">
        <v>93</v>
      </c>
      <c r="AR29" s="51">
        <f t="shared" si="18"/>
        <v>19.057377049180328</v>
      </c>
      <c r="AS29" s="50">
        <v>5</v>
      </c>
      <c r="AT29" s="51">
        <f t="shared" si="19"/>
        <v>1.0245901639344261</v>
      </c>
      <c r="AU29" s="50">
        <v>0</v>
      </c>
      <c r="AV29" s="51">
        <f t="shared" si="20"/>
        <v>0</v>
      </c>
      <c r="AW29" s="50">
        <v>8</v>
      </c>
      <c r="AX29" s="51">
        <f t="shared" si="21"/>
        <v>1.639344262295082</v>
      </c>
      <c r="AY29" s="50">
        <v>1</v>
      </c>
      <c r="AZ29" s="51">
        <f t="shared" si="22"/>
        <v>0.20491803278688525</v>
      </c>
      <c r="BA29" s="50">
        <v>1</v>
      </c>
      <c r="BB29" s="51">
        <f t="shared" si="23"/>
        <v>0.20491803278688525</v>
      </c>
      <c r="BC29" s="50">
        <v>7</v>
      </c>
      <c r="BD29" s="51">
        <f t="shared" si="24"/>
        <v>1.4344262295081966</v>
      </c>
      <c r="BE29" s="50">
        <v>15</v>
      </c>
      <c r="BF29" s="51">
        <f t="shared" si="25"/>
        <v>3.0737704918032787</v>
      </c>
      <c r="BG29" s="50">
        <v>4</v>
      </c>
      <c r="BH29" s="51">
        <f t="shared" si="26"/>
        <v>0.819672131147541</v>
      </c>
      <c r="BI29" s="37">
        <f t="shared" si="27"/>
        <v>488</v>
      </c>
    </row>
    <row r="30" spans="1:61" ht="18" customHeight="1">
      <c r="A30" s="33">
        <v>28</v>
      </c>
      <c r="B30" s="34">
        <v>28</v>
      </c>
      <c r="C30" s="38" t="s">
        <v>40</v>
      </c>
      <c r="D30" s="46">
        <v>200</v>
      </c>
      <c r="E30" s="46">
        <v>138</v>
      </c>
      <c r="F30" s="46">
        <v>6</v>
      </c>
      <c r="G30" s="46">
        <v>132</v>
      </c>
      <c r="H30" s="47">
        <f t="shared" si="0"/>
        <v>69</v>
      </c>
      <c r="I30" s="50">
        <v>74</v>
      </c>
      <c r="J30" s="51">
        <f t="shared" si="1"/>
        <v>56.060606060606055</v>
      </c>
      <c r="K30" s="50">
        <v>0</v>
      </c>
      <c r="L30" s="51">
        <f t="shared" si="2"/>
        <v>0</v>
      </c>
      <c r="M30" s="50">
        <v>0</v>
      </c>
      <c r="N30" s="51">
        <f t="shared" si="3"/>
        <v>0</v>
      </c>
      <c r="O30" s="50">
        <v>0</v>
      </c>
      <c r="P30" s="51">
        <f t="shared" si="4"/>
        <v>0</v>
      </c>
      <c r="Q30" s="50">
        <v>12</v>
      </c>
      <c r="R30" s="51">
        <f t="shared" si="5"/>
        <v>9.090909090909092</v>
      </c>
      <c r="S30" s="50">
        <v>3</v>
      </c>
      <c r="T30" s="51">
        <f t="shared" si="6"/>
        <v>2.272727272727273</v>
      </c>
      <c r="U30" s="50">
        <v>0</v>
      </c>
      <c r="V30" s="51">
        <f t="shared" si="7"/>
        <v>0</v>
      </c>
      <c r="W30" s="50">
        <v>6</v>
      </c>
      <c r="X30" s="51">
        <f t="shared" si="8"/>
        <v>4.545454545454546</v>
      </c>
      <c r="Y30" s="50">
        <v>1</v>
      </c>
      <c r="Z30" s="51">
        <f t="shared" si="9"/>
        <v>0.7575757575757576</v>
      </c>
      <c r="AA30" s="50">
        <v>0</v>
      </c>
      <c r="AB30" s="51">
        <f t="shared" si="10"/>
        <v>0</v>
      </c>
      <c r="AC30" s="50">
        <v>0</v>
      </c>
      <c r="AD30" s="51">
        <f t="shared" si="11"/>
        <v>0</v>
      </c>
      <c r="AE30" s="50">
        <v>0</v>
      </c>
      <c r="AF30" s="51">
        <f t="shared" si="12"/>
        <v>0</v>
      </c>
      <c r="AG30" s="50">
        <v>0</v>
      </c>
      <c r="AH30" s="51">
        <f t="shared" si="13"/>
        <v>0</v>
      </c>
      <c r="AI30" s="50">
        <v>2</v>
      </c>
      <c r="AJ30" s="51">
        <f t="shared" si="14"/>
        <v>1.5151515151515151</v>
      </c>
      <c r="AK30" s="50">
        <v>0</v>
      </c>
      <c r="AL30" s="51">
        <f t="shared" si="15"/>
        <v>0</v>
      </c>
      <c r="AM30" s="50">
        <v>3</v>
      </c>
      <c r="AN30" s="51">
        <f t="shared" si="16"/>
        <v>2.272727272727273</v>
      </c>
      <c r="AO30" s="50">
        <v>0</v>
      </c>
      <c r="AP30" s="51">
        <f t="shared" si="17"/>
        <v>0</v>
      </c>
      <c r="AQ30" s="50">
        <v>0</v>
      </c>
      <c r="AR30" s="51">
        <f t="shared" si="18"/>
        <v>0</v>
      </c>
      <c r="AS30" s="50">
        <v>2</v>
      </c>
      <c r="AT30" s="51">
        <f t="shared" si="19"/>
        <v>1.5151515151515151</v>
      </c>
      <c r="AU30" s="50">
        <v>0</v>
      </c>
      <c r="AV30" s="51">
        <f t="shared" si="20"/>
        <v>0</v>
      </c>
      <c r="AW30" s="50">
        <v>0</v>
      </c>
      <c r="AX30" s="51">
        <f t="shared" si="21"/>
        <v>0</v>
      </c>
      <c r="AY30" s="50">
        <v>1</v>
      </c>
      <c r="AZ30" s="51">
        <f t="shared" si="22"/>
        <v>0.7575757575757576</v>
      </c>
      <c r="BA30" s="50">
        <v>0</v>
      </c>
      <c r="BB30" s="51">
        <f t="shared" si="23"/>
        <v>0</v>
      </c>
      <c r="BC30" s="50">
        <v>10</v>
      </c>
      <c r="BD30" s="51">
        <f t="shared" si="24"/>
        <v>7.575757575757576</v>
      </c>
      <c r="BE30" s="50">
        <v>11</v>
      </c>
      <c r="BF30" s="51">
        <f t="shared" si="25"/>
        <v>8.333333333333332</v>
      </c>
      <c r="BG30" s="50">
        <v>7</v>
      </c>
      <c r="BH30" s="51">
        <f t="shared" si="26"/>
        <v>5.303030303030303</v>
      </c>
      <c r="BI30" s="37">
        <f t="shared" si="27"/>
        <v>132</v>
      </c>
    </row>
    <row r="31" spans="1:61" ht="18" customHeight="1">
      <c r="A31" s="33">
        <v>29</v>
      </c>
      <c r="B31" s="34">
        <v>29</v>
      </c>
      <c r="C31" s="35" t="s">
        <v>41</v>
      </c>
      <c r="D31" s="46">
        <v>176</v>
      </c>
      <c r="E31" s="46">
        <v>114</v>
      </c>
      <c r="F31" s="46">
        <v>13</v>
      </c>
      <c r="G31" s="46">
        <v>101</v>
      </c>
      <c r="H31" s="47">
        <f t="shared" si="0"/>
        <v>64.77272727272727</v>
      </c>
      <c r="I31" s="50">
        <v>9</v>
      </c>
      <c r="J31" s="51">
        <f t="shared" si="1"/>
        <v>8.91089108910891</v>
      </c>
      <c r="K31" s="50">
        <v>0</v>
      </c>
      <c r="L31" s="51">
        <f t="shared" si="2"/>
        <v>0</v>
      </c>
      <c r="M31" s="50">
        <v>0</v>
      </c>
      <c r="N31" s="51">
        <f t="shared" si="3"/>
        <v>0</v>
      </c>
      <c r="O31" s="50">
        <v>15</v>
      </c>
      <c r="P31" s="51">
        <f t="shared" si="4"/>
        <v>14.85148514851485</v>
      </c>
      <c r="Q31" s="50">
        <v>20</v>
      </c>
      <c r="R31" s="51">
        <f t="shared" si="5"/>
        <v>19.801980198019802</v>
      </c>
      <c r="S31" s="50">
        <v>0</v>
      </c>
      <c r="T31" s="51">
        <f t="shared" si="6"/>
        <v>0</v>
      </c>
      <c r="U31" s="50">
        <v>1</v>
      </c>
      <c r="V31" s="51">
        <f t="shared" si="7"/>
        <v>0.9900990099009901</v>
      </c>
      <c r="W31" s="50">
        <v>4</v>
      </c>
      <c r="X31" s="51">
        <f t="shared" si="8"/>
        <v>3.9603960396039604</v>
      </c>
      <c r="Y31" s="50">
        <v>0</v>
      </c>
      <c r="Z31" s="51">
        <f t="shared" si="9"/>
        <v>0</v>
      </c>
      <c r="AA31" s="50">
        <v>4</v>
      </c>
      <c r="AB31" s="51">
        <f t="shared" si="10"/>
        <v>3.9603960396039604</v>
      </c>
      <c r="AC31" s="50">
        <v>0</v>
      </c>
      <c r="AD31" s="51">
        <f t="shared" si="11"/>
        <v>0</v>
      </c>
      <c r="AE31" s="50">
        <v>1</v>
      </c>
      <c r="AF31" s="51">
        <f t="shared" si="12"/>
        <v>0.9900990099009901</v>
      </c>
      <c r="AG31" s="50">
        <v>0</v>
      </c>
      <c r="AH31" s="51">
        <f t="shared" si="13"/>
        <v>0</v>
      </c>
      <c r="AI31" s="50">
        <v>6</v>
      </c>
      <c r="AJ31" s="51">
        <f t="shared" si="14"/>
        <v>5.9405940594059405</v>
      </c>
      <c r="AK31" s="50">
        <v>6</v>
      </c>
      <c r="AL31" s="51">
        <f t="shared" si="15"/>
        <v>5.9405940594059405</v>
      </c>
      <c r="AM31" s="50">
        <v>0</v>
      </c>
      <c r="AN31" s="51">
        <f t="shared" si="16"/>
        <v>0</v>
      </c>
      <c r="AO31" s="50">
        <v>0</v>
      </c>
      <c r="AP31" s="51">
        <f t="shared" si="17"/>
        <v>0</v>
      </c>
      <c r="AQ31" s="50">
        <v>1</v>
      </c>
      <c r="AR31" s="51">
        <f t="shared" si="18"/>
        <v>0.9900990099009901</v>
      </c>
      <c r="AS31" s="50">
        <v>0</v>
      </c>
      <c r="AT31" s="51">
        <f t="shared" si="19"/>
        <v>0</v>
      </c>
      <c r="AU31" s="50">
        <v>0</v>
      </c>
      <c r="AV31" s="51">
        <f t="shared" si="20"/>
        <v>0</v>
      </c>
      <c r="AW31" s="50">
        <v>6</v>
      </c>
      <c r="AX31" s="51">
        <f t="shared" si="21"/>
        <v>5.9405940594059405</v>
      </c>
      <c r="AY31" s="50">
        <v>2</v>
      </c>
      <c r="AZ31" s="51">
        <f t="shared" si="22"/>
        <v>1.9801980198019802</v>
      </c>
      <c r="BA31" s="50">
        <v>2</v>
      </c>
      <c r="BB31" s="51">
        <f t="shared" si="23"/>
        <v>1.9801980198019802</v>
      </c>
      <c r="BC31" s="50">
        <v>19</v>
      </c>
      <c r="BD31" s="51">
        <f t="shared" si="24"/>
        <v>18.81188118811881</v>
      </c>
      <c r="BE31" s="50">
        <v>4</v>
      </c>
      <c r="BF31" s="51">
        <f t="shared" si="25"/>
        <v>3.9603960396039604</v>
      </c>
      <c r="BG31" s="50">
        <v>1</v>
      </c>
      <c r="BH31" s="51">
        <f t="shared" si="26"/>
        <v>0.9900990099009901</v>
      </c>
      <c r="BI31" s="37">
        <f t="shared" si="27"/>
        <v>101</v>
      </c>
    </row>
    <row r="32" spans="1:61" ht="18" customHeight="1">
      <c r="A32" s="33">
        <v>30</v>
      </c>
      <c r="B32" s="34">
        <v>30</v>
      </c>
      <c r="C32" s="35" t="s">
        <v>42</v>
      </c>
      <c r="D32" s="46">
        <v>551</v>
      </c>
      <c r="E32" s="46">
        <v>399</v>
      </c>
      <c r="F32" s="46">
        <v>38</v>
      </c>
      <c r="G32" s="46">
        <v>361</v>
      </c>
      <c r="H32" s="47">
        <f t="shared" si="0"/>
        <v>72.41379310344827</v>
      </c>
      <c r="I32" s="50">
        <v>53</v>
      </c>
      <c r="J32" s="51">
        <f t="shared" si="1"/>
        <v>14.681440443213297</v>
      </c>
      <c r="K32" s="50">
        <v>1</v>
      </c>
      <c r="L32" s="51">
        <f t="shared" si="2"/>
        <v>0.2770083102493075</v>
      </c>
      <c r="M32" s="50">
        <v>2</v>
      </c>
      <c r="N32" s="51">
        <f t="shared" si="3"/>
        <v>0.554016620498615</v>
      </c>
      <c r="O32" s="50">
        <v>53</v>
      </c>
      <c r="P32" s="51">
        <f t="shared" si="4"/>
        <v>14.681440443213297</v>
      </c>
      <c r="Q32" s="50">
        <v>108</v>
      </c>
      <c r="R32" s="51">
        <f t="shared" si="5"/>
        <v>29.916897506925206</v>
      </c>
      <c r="S32" s="50">
        <v>8</v>
      </c>
      <c r="T32" s="51">
        <f t="shared" si="6"/>
        <v>2.21606648199446</v>
      </c>
      <c r="U32" s="50">
        <v>6</v>
      </c>
      <c r="V32" s="51">
        <f t="shared" si="7"/>
        <v>1.662049861495845</v>
      </c>
      <c r="W32" s="50">
        <v>5</v>
      </c>
      <c r="X32" s="51">
        <f t="shared" si="8"/>
        <v>1.3850415512465373</v>
      </c>
      <c r="Y32" s="50">
        <v>10</v>
      </c>
      <c r="Z32" s="51">
        <f t="shared" si="9"/>
        <v>2.7700831024930745</v>
      </c>
      <c r="AA32" s="50">
        <v>17</v>
      </c>
      <c r="AB32" s="51">
        <f t="shared" si="10"/>
        <v>4.7091412742382275</v>
      </c>
      <c r="AC32" s="50">
        <v>2</v>
      </c>
      <c r="AD32" s="51">
        <f t="shared" si="11"/>
        <v>0.554016620498615</v>
      </c>
      <c r="AE32" s="50">
        <v>4</v>
      </c>
      <c r="AF32" s="51">
        <f t="shared" si="12"/>
        <v>1.10803324099723</v>
      </c>
      <c r="AG32" s="50">
        <v>3</v>
      </c>
      <c r="AH32" s="51">
        <f t="shared" si="13"/>
        <v>0.8310249307479225</v>
      </c>
      <c r="AI32" s="50">
        <v>11</v>
      </c>
      <c r="AJ32" s="51">
        <f t="shared" si="14"/>
        <v>3.0470914127423825</v>
      </c>
      <c r="AK32" s="50">
        <v>1</v>
      </c>
      <c r="AL32" s="51">
        <f t="shared" si="15"/>
        <v>0.2770083102493075</v>
      </c>
      <c r="AM32" s="50">
        <v>6</v>
      </c>
      <c r="AN32" s="51">
        <f t="shared" si="16"/>
        <v>1.662049861495845</v>
      </c>
      <c r="AO32" s="50">
        <v>0</v>
      </c>
      <c r="AP32" s="51">
        <f t="shared" si="17"/>
        <v>0</v>
      </c>
      <c r="AQ32" s="50">
        <v>1</v>
      </c>
      <c r="AR32" s="51">
        <f t="shared" si="18"/>
        <v>0.2770083102493075</v>
      </c>
      <c r="AS32" s="50">
        <v>1</v>
      </c>
      <c r="AT32" s="51">
        <f t="shared" si="19"/>
        <v>0.2770083102493075</v>
      </c>
      <c r="AU32" s="50">
        <v>0</v>
      </c>
      <c r="AV32" s="51">
        <f t="shared" si="20"/>
        <v>0</v>
      </c>
      <c r="AW32" s="50">
        <v>2</v>
      </c>
      <c r="AX32" s="51">
        <f t="shared" si="21"/>
        <v>0.554016620498615</v>
      </c>
      <c r="AY32" s="50">
        <v>2</v>
      </c>
      <c r="AZ32" s="51">
        <f t="shared" si="22"/>
        <v>0.554016620498615</v>
      </c>
      <c r="BA32" s="50">
        <v>7</v>
      </c>
      <c r="BB32" s="51">
        <f t="shared" si="23"/>
        <v>1.9390581717451523</v>
      </c>
      <c r="BC32" s="50">
        <v>7</v>
      </c>
      <c r="BD32" s="51">
        <f t="shared" si="24"/>
        <v>1.9390581717451523</v>
      </c>
      <c r="BE32" s="50">
        <v>42</v>
      </c>
      <c r="BF32" s="51">
        <f t="shared" si="25"/>
        <v>11.634349030470915</v>
      </c>
      <c r="BG32" s="50">
        <v>9</v>
      </c>
      <c r="BH32" s="51">
        <f t="shared" si="26"/>
        <v>2.4930747922437675</v>
      </c>
      <c r="BI32" s="37">
        <f t="shared" si="27"/>
        <v>361</v>
      </c>
    </row>
    <row r="33" spans="1:61" ht="18" customHeight="1">
      <c r="A33" s="33">
        <v>32</v>
      </c>
      <c r="B33" s="34">
        <v>32</v>
      </c>
      <c r="C33" s="35" t="s">
        <v>43</v>
      </c>
      <c r="D33" s="46">
        <v>788</v>
      </c>
      <c r="E33" s="46">
        <v>565</v>
      </c>
      <c r="F33" s="46">
        <v>68</v>
      </c>
      <c r="G33" s="46">
        <v>497</v>
      </c>
      <c r="H33" s="47">
        <f t="shared" si="0"/>
        <v>71.7005076142132</v>
      </c>
      <c r="I33" s="50">
        <v>26</v>
      </c>
      <c r="J33" s="51">
        <f t="shared" si="1"/>
        <v>5.23138832997988</v>
      </c>
      <c r="K33" s="50">
        <v>5</v>
      </c>
      <c r="L33" s="51">
        <f t="shared" si="2"/>
        <v>1.0060362173038229</v>
      </c>
      <c r="M33" s="50">
        <v>1</v>
      </c>
      <c r="N33" s="51">
        <f t="shared" si="3"/>
        <v>0.2012072434607646</v>
      </c>
      <c r="O33" s="50">
        <v>226</v>
      </c>
      <c r="P33" s="51">
        <f t="shared" si="4"/>
        <v>45.47283702213279</v>
      </c>
      <c r="Q33" s="50">
        <v>37</v>
      </c>
      <c r="R33" s="51">
        <f t="shared" si="5"/>
        <v>7.44466800804829</v>
      </c>
      <c r="S33" s="50">
        <v>3</v>
      </c>
      <c r="T33" s="51">
        <f t="shared" si="6"/>
        <v>0.6036217303822937</v>
      </c>
      <c r="U33" s="50">
        <v>2</v>
      </c>
      <c r="V33" s="51">
        <f t="shared" si="7"/>
        <v>0.4024144869215292</v>
      </c>
      <c r="W33" s="50">
        <v>2</v>
      </c>
      <c r="X33" s="51">
        <f t="shared" si="8"/>
        <v>0.4024144869215292</v>
      </c>
      <c r="Y33" s="50">
        <v>16</v>
      </c>
      <c r="Z33" s="51">
        <f t="shared" si="9"/>
        <v>3.2193158953722336</v>
      </c>
      <c r="AA33" s="50">
        <v>20</v>
      </c>
      <c r="AB33" s="51">
        <f t="shared" si="10"/>
        <v>4.0241448692152915</v>
      </c>
      <c r="AC33" s="50">
        <v>3</v>
      </c>
      <c r="AD33" s="51">
        <f t="shared" si="11"/>
        <v>0.6036217303822937</v>
      </c>
      <c r="AE33" s="50">
        <v>2</v>
      </c>
      <c r="AF33" s="51">
        <f t="shared" si="12"/>
        <v>0.4024144869215292</v>
      </c>
      <c r="AG33" s="50">
        <v>5</v>
      </c>
      <c r="AH33" s="51">
        <f t="shared" si="13"/>
        <v>1.0060362173038229</v>
      </c>
      <c r="AI33" s="50">
        <v>34</v>
      </c>
      <c r="AJ33" s="51">
        <f t="shared" si="14"/>
        <v>6.841046277665996</v>
      </c>
      <c r="AK33" s="50">
        <v>6</v>
      </c>
      <c r="AL33" s="51">
        <f t="shared" si="15"/>
        <v>1.2072434607645874</v>
      </c>
      <c r="AM33" s="50">
        <v>2</v>
      </c>
      <c r="AN33" s="51">
        <f t="shared" si="16"/>
        <v>0.4024144869215292</v>
      </c>
      <c r="AO33" s="50">
        <v>1</v>
      </c>
      <c r="AP33" s="51">
        <f t="shared" si="17"/>
        <v>0.2012072434607646</v>
      </c>
      <c r="AQ33" s="50">
        <v>2</v>
      </c>
      <c r="AR33" s="51">
        <f t="shared" si="18"/>
        <v>0.4024144869215292</v>
      </c>
      <c r="AS33" s="50">
        <v>2</v>
      </c>
      <c r="AT33" s="51">
        <f t="shared" si="19"/>
        <v>0.4024144869215292</v>
      </c>
      <c r="AU33" s="50">
        <v>2</v>
      </c>
      <c r="AV33" s="51">
        <f t="shared" si="20"/>
        <v>0.4024144869215292</v>
      </c>
      <c r="AW33" s="50">
        <v>22</v>
      </c>
      <c r="AX33" s="51">
        <f t="shared" si="21"/>
        <v>4.426559356136821</v>
      </c>
      <c r="AY33" s="50">
        <v>5</v>
      </c>
      <c r="AZ33" s="51">
        <f t="shared" si="22"/>
        <v>1.0060362173038229</v>
      </c>
      <c r="BA33" s="50">
        <v>15</v>
      </c>
      <c r="BB33" s="51">
        <f t="shared" si="23"/>
        <v>3.0181086519114686</v>
      </c>
      <c r="BC33" s="50">
        <v>14</v>
      </c>
      <c r="BD33" s="51">
        <f t="shared" si="24"/>
        <v>2.8169014084507045</v>
      </c>
      <c r="BE33" s="50">
        <v>40</v>
      </c>
      <c r="BF33" s="51">
        <f t="shared" si="25"/>
        <v>8.048289738430583</v>
      </c>
      <c r="BG33" s="50">
        <v>4</v>
      </c>
      <c r="BH33" s="51">
        <f t="shared" si="26"/>
        <v>0.8048289738430584</v>
      </c>
      <c r="BI33" s="37">
        <f t="shared" si="27"/>
        <v>497</v>
      </c>
    </row>
    <row r="34" spans="1:61" ht="18" customHeight="1">
      <c r="A34" s="33">
        <v>33</v>
      </c>
      <c r="B34" s="34">
        <v>33</v>
      </c>
      <c r="C34" s="35" t="s">
        <v>44</v>
      </c>
      <c r="D34" s="46">
        <v>365</v>
      </c>
      <c r="E34" s="46">
        <v>265</v>
      </c>
      <c r="F34" s="46">
        <v>42</v>
      </c>
      <c r="G34" s="46">
        <v>223</v>
      </c>
      <c r="H34" s="47">
        <f t="shared" si="0"/>
        <v>72.6027397260274</v>
      </c>
      <c r="I34" s="50">
        <v>19</v>
      </c>
      <c r="J34" s="51">
        <f t="shared" si="1"/>
        <v>8.520179372197308</v>
      </c>
      <c r="K34" s="50">
        <v>0</v>
      </c>
      <c r="L34" s="51">
        <f t="shared" si="2"/>
        <v>0</v>
      </c>
      <c r="M34" s="50">
        <v>1</v>
      </c>
      <c r="N34" s="51">
        <f t="shared" si="3"/>
        <v>0.4484304932735426</v>
      </c>
      <c r="O34" s="50">
        <v>69</v>
      </c>
      <c r="P34" s="51">
        <f t="shared" si="4"/>
        <v>30.94170403587444</v>
      </c>
      <c r="Q34" s="50">
        <v>15</v>
      </c>
      <c r="R34" s="51">
        <f t="shared" si="5"/>
        <v>6.726457399103139</v>
      </c>
      <c r="S34" s="50">
        <v>4</v>
      </c>
      <c r="T34" s="51">
        <f t="shared" si="6"/>
        <v>1.7937219730941705</v>
      </c>
      <c r="U34" s="50">
        <v>2</v>
      </c>
      <c r="V34" s="51">
        <f t="shared" si="7"/>
        <v>0.8968609865470852</v>
      </c>
      <c r="W34" s="50">
        <v>1</v>
      </c>
      <c r="X34" s="51">
        <f t="shared" si="8"/>
        <v>0.4484304932735426</v>
      </c>
      <c r="Y34" s="50">
        <v>72</v>
      </c>
      <c r="Z34" s="51">
        <f t="shared" si="9"/>
        <v>32.28699551569507</v>
      </c>
      <c r="AA34" s="50">
        <v>1</v>
      </c>
      <c r="AB34" s="51">
        <f t="shared" si="10"/>
        <v>0.4484304932735426</v>
      </c>
      <c r="AC34" s="50">
        <v>2</v>
      </c>
      <c r="AD34" s="51">
        <f t="shared" si="11"/>
        <v>0.8968609865470852</v>
      </c>
      <c r="AE34" s="50">
        <v>0</v>
      </c>
      <c r="AF34" s="51">
        <f t="shared" si="12"/>
        <v>0</v>
      </c>
      <c r="AG34" s="50">
        <v>1</v>
      </c>
      <c r="AH34" s="51">
        <f t="shared" si="13"/>
        <v>0.4484304932735426</v>
      </c>
      <c r="AI34" s="50">
        <v>0</v>
      </c>
      <c r="AJ34" s="51">
        <f t="shared" si="14"/>
        <v>0</v>
      </c>
      <c r="AK34" s="50">
        <v>2</v>
      </c>
      <c r="AL34" s="51">
        <f t="shared" si="15"/>
        <v>0.8968609865470852</v>
      </c>
      <c r="AM34" s="50">
        <v>0</v>
      </c>
      <c r="AN34" s="51">
        <f t="shared" si="16"/>
        <v>0</v>
      </c>
      <c r="AO34" s="50">
        <v>0</v>
      </c>
      <c r="AP34" s="51">
        <f t="shared" si="17"/>
        <v>0</v>
      </c>
      <c r="AQ34" s="50">
        <v>0</v>
      </c>
      <c r="AR34" s="51">
        <f t="shared" si="18"/>
        <v>0</v>
      </c>
      <c r="AS34" s="50">
        <v>9</v>
      </c>
      <c r="AT34" s="51">
        <f t="shared" si="19"/>
        <v>4.0358744394618835</v>
      </c>
      <c r="AU34" s="50">
        <v>0</v>
      </c>
      <c r="AV34" s="51">
        <f t="shared" si="20"/>
        <v>0</v>
      </c>
      <c r="AW34" s="50">
        <v>0</v>
      </c>
      <c r="AX34" s="51">
        <f t="shared" si="21"/>
        <v>0</v>
      </c>
      <c r="AY34" s="50">
        <v>0</v>
      </c>
      <c r="AZ34" s="51">
        <f t="shared" si="22"/>
        <v>0</v>
      </c>
      <c r="BA34" s="50">
        <v>11</v>
      </c>
      <c r="BB34" s="51">
        <f t="shared" si="23"/>
        <v>4.932735426008969</v>
      </c>
      <c r="BC34" s="50">
        <v>6</v>
      </c>
      <c r="BD34" s="51">
        <f t="shared" si="24"/>
        <v>2.690582959641256</v>
      </c>
      <c r="BE34" s="50">
        <v>8</v>
      </c>
      <c r="BF34" s="51">
        <f t="shared" si="25"/>
        <v>3.587443946188341</v>
      </c>
      <c r="BG34" s="50">
        <v>0</v>
      </c>
      <c r="BH34" s="51">
        <f t="shared" si="26"/>
        <v>0</v>
      </c>
      <c r="BI34" s="37">
        <f t="shared" si="27"/>
        <v>223</v>
      </c>
    </row>
    <row r="35" spans="1:61" ht="18" customHeight="1">
      <c r="A35" s="33">
        <v>34</v>
      </c>
      <c r="B35" s="34">
        <v>34</v>
      </c>
      <c r="C35" s="38" t="s">
        <v>45</v>
      </c>
      <c r="D35" s="46">
        <v>113</v>
      </c>
      <c r="E35" s="46">
        <v>85</v>
      </c>
      <c r="F35" s="46">
        <v>9</v>
      </c>
      <c r="G35" s="46">
        <v>76</v>
      </c>
      <c r="H35" s="47">
        <f t="shared" si="0"/>
        <v>75.22123893805309</v>
      </c>
      <c r="I35" s="50">
        <v>8</v>
      </c>
      <c r="J35" s="51">
        <f t="shared" si="1"/>
        <v>10.526315789473683</v>
      </c>
      <c r="K35" s="50">
        <v>0</v>
      </c>
      <c r="L35" s="51">
        <f t="shared" si="2"/>
        <v>0</v>
      </c>
      <c r="M35" s="50">
        <v>0</v>
      </c>
      <c r="N35" s="51">
        <f t="shared" si="3"/>
        <v>0</v>
      </c>
      <c r="O35" s="50">
        <v>1</v>
      </c>
      <c r="P35" s="51">
        <f t="shared" si="4"/>
        <v>1.3157894736842104</v>
      </c>
      <c r="Q35" s="50">
        <v>6</v>
      </c>
      <c r="R35" s="51">
        <f t="shared" si="5"/>
        <v>7.894736842105263</v>
      </c>
      <c r="S35" s="50">
        <v>1</v>
      </c>
      <c r="T35" s="51">
        <f t="shared" si="6"/>
        <v>1.3157894736842104</v>
      </c>
      <c r="U35" s="50">
        <v>0</v>
      </c>
      <c r="V35" s="51">
        <f t="shared" si="7"/>
        <v>0</v>
      </c>
      <c r="W35" s="50">
        <v>1</v>
      </c>
      <c r="X35" s="51">
        <f t="shared" si="8"/>
        <v>1.3157894736842104</v>
      </c>
      <c r="Y35" s="50">
        <v>0</v>
      </c>
      <c r="Z35" s="51">
        <f t="shared" si="9"/>
        <v>0</v>
      </c>
      <c r="AA35" s="50">
        <v>1</v>
      </c>
      <c r="AB35" s="51">
        <f t="shared" si="10"/>
        <v>1.3157894736842104</v>
      </c>
      <c r="AC35" s="50">
        <v>1</v>
      </c>
      <c r="AD35" s="51">
        <f t="shared" si="11"/>
        <v>1.3157894736842104</v>
      </c>
      <c r="AE35" s="50">
        <v>0</v>
      </c>
      <c r="AF35" s="51">
        <f t="shared" si="12"/>
        <v>0</v>
      </c>
      <c r="AG35" s="50">
        <v>0</v>
      </c>
      <c r="AH35" s="51">
        <f t="shared" si="13"/>
        <v>0</v>
      </c>
      <c r="AI35" s="50">
        <v>1</v>
      </c>
      <c r="AJ35" s="51">
        <f t="shared" si="14"/>
        <v>1.3157894736842104</v>
      </c>
      <c r="AK35" s="50">
        <v>30</v>
      </c>
      <c r="AL35" s="51">
        <f t="shared" si="15"/>
        <v>39.473684210526315</v>
      </c>
      <c r="AM35" s="50">
        <v>0</v>
      </c>
      <c r="AN35" s="51">
        <f t="shared" si="16"/>
        <v>0</v>
      </c>
      <c r="AO35" s="50">
        <v>0</v>
      </c>
      <c r="AP35" s="51">
        <f t="shared" si="17"/>
        <v>0</v>
      </c>
      <c r="AQ35" s="50">
        <v>0</v>
      </c>
      <c r="AR35" s="51">
        <f t="shared" si="18"/>
        <v>0</v>
      </c>
      <c r="AS35" s="50">
        <v>0</v>
      </c>
      <c r="AT35" s="51">
        <f t="shared" si="19"/>
        <v>0</v>
      </c>
      <c r="AU35" s="50">
        <v>0</v>
      </c>
      <c r="AV35" s="51">
        <f t="shared" si="20"/>
        <v>0</v>
      </c>
      <c r="AW35" s="50">
        <v>0</v>
      </c>
      <c r="AX35" s="51">
        <f t="shared" si="21"/>
        <v>0</v>
      </c>
      <c r="AY35" s="50">
        <v>0</v>
      </c>
      <c r="AZ35" s="51">
        <f t="shared" si="22"/>
        <v>0</v>
      </c>
      <c r="BA35" s="50">
        <v>0</v>
      </c>
      <c r="BB35" s="51">
        <f t="shared" si="23"/>
        <v>0</v>
      </c>
      <c r="BC35" s="50">
        <v>22</v>
      </c>
      <c r="BD35" s="51">
        <f t="shared" si="24"/>
        <v>28.947368421052634</v>
      </c>
      <c r="BE35" s="50">
        <v>2</v>
      </c>
      <c r="BF35" s="51">
        <f t="shared" si="25"/>
        <v>2.631578947368421</v>
      </c>
      <c r="BG35" s="50">
        <v>2</v>
      </c>
      <c r="BH35" s="51">
        <f t="shared" si="26"/>
        <v>2.631578947368421</v>
      </c>
      <c r="BI35" s="37">
        <f t="shared" si="27"/>
        <v>76</v>
      </c>
    </row>
    <row r="36" spans="1:61" ht="18" customHeight="1">
      <c r="A36" s="33">
        <v>35</v>
      </c>
      <c r="B36" s="34">
        <v>35</v>
      </c>
      <c r="C36" s="35" t="s">
        <v>46</v>
      </c>
      <c r="D36" s="46">
        <v>65</v>
      </c>
      <c r="E36" s="46">
        <v>49</v>
      </c>
      <c r="F36" s="46">
        <v>5</v>
      </c>
      <c r="G36" s="46">
        <v>44</v>
      </c>
      <c r="H36" s="47">
        <f t="shared" si="0"/>
        <v>75.38461538461539</v>
      </c>
      <c r="I36" s="50">
        <v>4</v>
      </c>
      <c r="J36" s="51">
        <f t="shared" si="1"/>
        <v>9.090909090909092</v>
      </c>
      <c r="K36" s="50">
        <v>2</v>
      </c>
      <c r="L36" s="51">
        <f t="shared" si="2"/>
        <v>4.545454545454546</v>
      </c>
      <c r="M36" s="50">
        <v>0</v>
      </c>
      <c r="N36" s="51">
        <f t="shared" si="3"/>
        <v>0</v>
      </c>
      <c r="O36" s="50">
        <v>10</v>
      </c>
      <c r="P36" s="51">
        <f t="shared" si="4"/>
        <v>22.727272727272727</v>
      </c>
      <c r="Q36" s="50">
        <v>9</v>
      </c>
      <c r="R36" s="51">
        <f t="shared" si="5"/>
        <v>20.454545454545457</v>
      </c>
      <c r="S36" s="50">
        <v>0</v>
      </c>
      <c r="T36" s="51">
        <f t="shared" si="6"/>
        <v>0</v>
      </c>
      <c r="U36" s="50">
        <v>1</v>
      </c>
      <c r="V36" s="51">
        <f t="shared" si="7"/>
        <v>2.272727272727273</v>
      </c>
      <c r="W36" s="50">
        <v>0</v>
      </c>
      <c r="X36" s="51">
        <f t="shared" si="8"/>
        <v>0</v>
      </c>
      <c r="Y36" s="50">
        <v>3</v>
      </c>
      <c r="Z36" s="51">
        <f t="shared" si="9"/>
        <v>6.8181818181818175</v>
      </c>
      <c r="AA36" s="50">
        <v>0</v>
      </c>
      <c r="AB36" s="51">
        <f t="shared" si="10"/>
        <v>0</v>
      </c>
      <c r="AC36" s="50">
        <v>0</v>
      </c>
      <c r="AD36" s="51">
        <f t="shared" si="11"/>
        <v>0</v>
      </c>
      <c r="AE36" s="50">
        <v>0</v>
      </c>
      <c r="AF36" s="51">
        <f t="shared" si="12"/>
        <v>0</v>
      </c>
      <c r="AG36" s="50">
        <v>0</v>
      </c>
      <c r="AH36" s="51">
        <f t="shared" si="13"/>
        <v>0</v>
      </c>
      <c r="AI36" s="50">
        <v>0</v>
      </c>
      <c r="AJ36" s="51">
        <f t="shared" si="14"/>
        <v>0</v>
      </c>
      <c r="AK36" s="50">
        <v>5</v>
      </c>
      <c r="AL36" s="51">
        <f t="shared" si="15"/>
        <v>11.363636363636363</v>
      </c>
      <c r="AM36" s="50">
        <v>0</v>
      </c>
      <c r="AN36" s="51">
        <f t="shared" si="16"/>
        <v>0</v>
      </c>
      <c r="AO36" s="50">
        <v>0</v>
      </c>
      <c r="AP36" s="51">
        <f t="shared" si="17"/>
        <v>0</v>
      </c>
      <c r="AQ36" s="50">
        <v>0</v>
      </c>
      <c r="AR36" s="51">
        <f t="shared" si="18"/>
        <v>0</v>
      </c>
      <c r="AS36" s="50">
        <v>0</v>
      </c>
      <c r="AT36" s="51">
        <f t="shared" si="19"/>
        <v>0</v>
      </c>
      <c r="AU36" s="50">
        <v>0</v>
      </c>
      <c r="AV36" s="51">
        <f t="shared" si="20"/>
        <v>0</v>
      </c>
      <c r="AW36" s="50">
        <v>0</v>
      </c>
      <c r="AX36" s="51">
        <f t="shared" si="21"/>
        <v>0</v>
      </c>
      <c r="AY36" s="50">
        <v>0</v>
      </c>
      <c r="AZ36" s="51">
        <f t="shared" si="22"/>
        <v>0</v>
      </c>
      <c r="BA36" s="50">
        <v>0</v>
      </c>
      <c r="BB36" s="51">
        <f t="shared" si="23"/>
        <v>0</v>
      </c>
      <c r="BC36" s="50">
        <v>0</v>
      </c>
      <c r="BD36" s="51">
        <f t="shared" si="24"/>
        <v>0</v>
      </c>
      <c r="BE36" s="50">
        <v>10</v>
      </c>
      <c r="BF36" s="51">
        <f t="shared" si="25"/>
        <v>22.727272727272727</v>
      </c>
      <c r="BG36" s="50">
        <v>0</v>
      </c>
      <c r="BH36" s="51">
        <f t="shared" si="26"/>
        <v>0</v>
      </c>
      <c r="BI36" s="37">
        <f t="shared" si="27"/>
        <v>44</v>
      </c>
    </row>
    <row r="37" spans="1:61" ht="18" customHeight="1">
      <c r="A37" s="33">
        <v>36</v>
      </c>
      <c r="B37" s="34">
        <v>36</v>
      </c>
      <c r="C37" s="35" t="s">
        <v>47</v>
      </c>
      <c r="D37" s="46">
        <v>286</v>
      </c>
      <c r="E37" s="46">
        <v>192</v>
      </c>
      <c r="F37" s="46">
        <v>16</v>
      </c>
      <c r="G37" s="46">
        <v>176</v>
      </c>
      <c r="H37" s="47">
        <f t="shared" si="0"/>
        <v>67.13286713286713</v>
      </c>
      <c r="I37" s="50">
        <v>32</v>
      </c>
      <c r="J37" s="51">
        <f t="shared" si="1"/>
        <v>18.181818181818183</v>
      </c>
      <c r="K37" s="50">
        <v>0</v>
      </c>
      <c r="L37" s="51">
        <f t="shared" si="2"/>
        <v>0</v>
      </c>
      <c r="M37" s="50">
        <v>0</v>
      </c>
      <c r="N37" s="51">
        <f t="shared" si="3"/>
        <v>0</v>
      </c>
      <c r="O37" s="50">
        <v>7</v>
      </c>
      <c r="P37" s="51">
        <f t="shared" si="4"/>
        <v>3.977272727272727</v>
      </c>
      <c r="Q37" s="50">
        <v>44</v>
      </c>
      <c r="R37" s="51">
        <f t="shared" si="5"/>
        <v>25</v>
      </c>
      <c r="S37" s="50">
        <v>2</v>
      </c>
      <c r="T37" s="51">
        <f t="shared" si="6"/>
        <v>1.1363636363636365</v>
      </c>
      <c r="U37" s="50">
        <v>0</v>
      </c>
      <c r="V37" s="51">
        <f t="shared" si="7"/>
        <v>0</v>
      </c>
      <c r="W37" s="50">
        <v>4</v>
      </c>
      <c r="X37" s="51">
        <f t="shared" si="8"/>
        <v>2.272727272727273</v>
      </c>
      <c r="Y37" s="50">
        <v>44</v>
      </c>
      <c r="Z37" s="51">
        <f t="shared" si="9"/>
        <v>25</v>
      </c>
      <c r="AA37" s="50">
        <v>0</v>
      </c>
      <c r="AB37" s="51">
        <f t="shared" si="10"/>
        <v>0</v>
      </c>
      <c r="AC37" s="50">
        <v>1</v>
      </c>
      <c r="AD37" s="51">
        <f t="shared" si="11"/>
        <v>0.5681818181818182</v>
      </c>
      <c r="AE37" s="50">
        <v>1</v>
      </c>
      <c r="AF37" s="51">
        <f t="shared" si="12"/>
        <v>0.5681818181818182</v>
      </c>
      <c r="AG37" s="50">
        <v>0</v>
      </c>
      <c r="AH37" s="51">
        <f t="shared" si="13"/>
        <v>0</v>
      </c>
      <c r="AI37" s="50">
        <v>1</v>
      </c>
      <c r="AJ37" s="51">
        <f t="shared" si="14"/>
        <v>0.5681818181818182</v>
      </c>
      <c r="AK37" s="50">
        <v>0</v>
      </c>
      <c r="AL37" s="51">
        <f t="shared" si="15"/>
        <v>0</v>
      </c>
      <c r="AM37" s="50">
        <v>11</v>
      </c>
      <c r="AN37" s="51">
        <f t="shared" si="16"/>
        <v>6.25</v>
      </c>
      <c r="AO37" s="50">
        <v>0</v>
      </c>
      <c r="AP37" s="51">
        <f t="shared" si="17"/>
        <v>0</v>
      </c>
      <c r="AQ37" s="50">
        <v>0</v>
      </c>
      <c r="AR37" s="51">
        <f t="shared" si="18"/>
        <v>0</v>
      </c>
      <c r="AS37" s="50">
        <v>2</v>
      </c>
      <c r="AT37" s="51">
        <f t="shared" si="19"/>
        <v>1.1363636363636365</v>
      </c>
      <c r="AU37" s="50">
        <v>3</v>
      </c>
      <c r="AV37" s="51">
        <f t="shared" si="20"/>
        <v>1.7045454545454544</v>
      </c>
      <c r="AW37" s="50">
        <v>0</v>
      </c>
      <c r="AX37" s="51">
        <f t="shared" si="21"/>
        <v>0</v>
      </c>
      <c r="AY37" s="50">
        <v>2</v>
      </c>
      <c r="AZ37" s="51">
        <f t="shared" si="22"/>
        <v>1.1363636363636365</v>
      </c>
      <c r="BA37" s="50">
        <v>0</v>
      </c>
      <c r="BB37" s="51">
        <f t="shared" si="23"/>
        <v>0</v>
      </c>
      <c r="BC37" s="50">
        <v>1</v>
      </c>
      <c r="BD37" s="51">
        <f t="shared" si="24"/>
        <v>0.5681818181818182</v>
      </c>
      <c r="BE37" s="50">
        <v>16</v>
      </c>
      <c r="BF37" s="51">
        <f t="shared" si="25"/>
        <v>9.090909090909092</v>
      </c>
      <c r="BG37" s="50">
        <v>5</v>
      </c>
      <c r="BH37" s="51">
        <f t="shared" si="26"/>
        <v>2.840909090909091</v>
      </c>
      <c r="BI37" s="37">
        <f t="shared" si="27"/>
        <v>176</v>
      </c>
    </row>
    <row r="38" spans="3:61" ht="19.5" customHeight="1">
      <c r="C38" s="42" t="s">
        <v>14</v>
      </c>
      <c r="D38" s="46">
        <f>SUM(D3:D37)</f>
        <v>17982</v>
      </c>
      <c r="E38" s="46">
        <f>SUM(E3:E37)</f>
        <v>11049</v>
      </c>
      <c r="F38" s="46">
        <f>SUM(F3:F37)</f>
        <v>941</v>
      </c>
      <c r="G38" s="46">
        <f>SUM(G3:G37)</f>
        <v>10108</v>
      </c>
      <c r="H38" s="47">
        <f t="shared" si="0"/>
        <v>61.444778111444776</v>
      </c>
      <c r="I38" s="50">
        <f>SUM(I3:I37)</f>
        <v>1781</v>
      </c>
      <c r="J38" s="51">
        <f t="shared" si="1"/>
        <v>17.61970716264345</v>
      </c>
      <c r="K38" s="50">
        <f>SUM(K3:K37)</f>
        <v>34</v>
      </c>
      <c r="L38" s="51">
        <f t="shared" si="2"/>
        <v>0.33636723387415907</v>
      </c>
      <c r="M38" s="50">
        <f>SUM(M3:M37)</f>
        <v>33</v>
      </c>
      <c r="N38" s="51">
        <f t="shared" si="3"/>
        <v>0.3264740799366838</v>
      </c>
      <c r="O38" s="50">
        <f>SUM(O3:O37)</f>
        <v>1318</v>
      </c>
      <c r="P38" s="51">
        <f t="shared" si="4"/>
        <v>13.039176889592403</v>
      </c>
      <c r="Q38" s="50">
        <f>SUM(Q3:Q37)</f>
        <v>1370</v>
      </c>
      <c r="R38" s="51">
        <f t="shared" si="5"/>
        <v>13.553620894341115</v>
      </c>
      <c r="S38" s="50">
        <f>SUM(S3:S37)</f>
        <v>217</v>
      </c>
      <c r="T38" s="51">
        <f t="shared" si="6"/>
        <v>2.146814404432133</v>
      </c>
      <c r="U38" s="50">
        <f>SUM(U3:U37)</f>
        <v>130</v>
      </c>
      <c r="V38" s="51">
        <f t="shared" si="7"/>
        <v>1.2861100118717848</v>
      </c>
      <c r="W38" s="55">
        <f>SUM(W3:W37)</f>
        <v>424</v>
      </c>
      <c r="X38" s="51">
        <f t="shared" si="8"/>
        <v>4.194697269489513</v>
      </c>
      <c r="Y38" s="50">
        <f>SUM(Y3:Y37)</f>
        <v>526</v>
      </c>
      <c r="Z38" s="51">
        <f t="shared" si="9"/>
        <v>5.203798971111991</v>
      </c>
      <c r="AA38" s="50">
        <f>SUM(AA3:AA37)</f>
        <v>192</v>
      </c>
      <c r="AB38" s="51">
        <f t="shared" si="10"/>
        <v>1.8994855559952513</v>
      </c>
      <c r="AC38" s="50">
        <f>SUM(AC3:AC37)</f>
        <v>40</v>
      </c>
      <c r="AD38" s="51">
        <f t="shared" si="11"/>
        <v>0.3957261574990107</v>
      </c>
      <c r="AE38" s="50">
        <f>SUM(AE3:AE37)</f>
        <v>220</v>
      </c>
      <c r="AF38" s="51">
        <f t="shared" si="12"/>
        <v>2.176493866244559</v>
      </c>
      <c r="AG38" s="50">
        <f>SUM(AG3:AG37)</f>
        <v>144</v>
      </c>
      <c r="AH38" s="51">
        <f t="shared" si="13"/>
        <v>1.4246141669964385</v>
      </c>
      <c r="AI38" s="50">
        <f>SUM(AI3:AI37)</f>
        <v>521</v>
      </c>
      <c r="AJ38" s="51">
        <f t="shared" si="14"/>
        <v>5.154333201424614</v>
      </c>
      <c r="AK38" s="50">
        <f>SUM(AK3:AK37)</f>
        <v>166</v>
      </c>
      <c r="AL38" s="51">
        <f t="shared" si="15"/>
        <v>1.6422635536208943</v>
      </c>
      <c r="AM38" s="50">
        <f>SUM(AM3:AM37)</f>
        <v>209</v>
      </c>
      <c r="AN38" s="51">
        <f t="shared" si="16"/>
        <v>2.0676691729323307</v>
      </c>
      <c r="AO38" s="50">
        <f>SUM(AO3:AO37)</f>
        <v>22</v>
      </c>
      <c r="AP38" s="51">
        <f t="shared" si="17"/>
        <v>0.21764938662445585</v>
      </c>
      <c r="AQ38" s="50">
        <f>SUM(AQ3:AQ37)</f>
        <v>135</v>
      </c>
      <c r="AR38" s="51">
        <f t="shared" si="18"/>
        <v>1.3355757815591611</v>
      </c>
      <c r="AS38" s="50">
        <f>SUM(AS3:AS37)</f>
        <v>275</v>
      </c>
      <c r="AT38" s="51">
        <f t="shared" si="19"/>
        <v>2.7206173328056984</v>
      </c>
      <c r="AU38" s="50">
        <f>SUM(AU3:AU37)</f>
        <v>98</v>
      </c>
      <c r="AV38" s="51">
        <f t="shared" si="20"/>
        <v>0.9695290858725761</v>
      </c>
      <c r="AW38" s="50">
        <f>SUM(AW3:AW37)</f>
        <v>290</v>
      </c>
      <c r="AX38" s="51">
        <f t="shared" si="21"/>
        <v>2.8690146418678277</v>
      </c>
      <c r="AY38" s="50">
        <f>SUM(AY3:AY37)</f>
        <v>212</v>
      </c>
      <c r="AZ38" s="51">
        <f t="shared" si="22"/>
        <v>2.0973486347447565</v>
      </c>
      <c r="BA38" s="50">
        <f>SUM(BA3:BA37)</f>
        <v>268</v>
      </c>
      <c r="BB38" s="51">
        <f t="shared" si="23"/>
        <v>2.6513652552433715</v>
      </c>
      <c r="BC38" s="50">
        <f>SUM(BC3:BC37)</f>
        <v>356</v>
      </c>
      <c r="BD38" s="51">
        <f t="shared" si="24"/>
        <v>3.521962801741195</v>
      </c>
      <c r="BE38" s="50">
        <f>SUM(BE3:BE37)</f>
        <v>848</v>
      </c>
      <c r="BF38" s="51">
        <f t="shared" si="25"/>
        <v>8.389394538979026</v>
      </c>
      <c r="BG38" s="50">
        <f>SUM(BG3:BG37)</f>
        <v>279</v>
      </c>
      <c r="BH38" s="51">
        <f t="shared" si="26"/>
        <v>2.7601899485555994</v>
      </c>
      <c r="BI38" s="37">
        <f t="shared" si="27"/>
        <v>10108</v>
      </c>
    </row>
    <row r="39" spans="3:61" ht="19.5" customHeight="1">
      <c r="C39" s="35" t="s">
        <v>129</v>
      </c>
      <c r="G39" s="35">
        <f>E38-G38</f>
        <v>941</v>
      </c>
      <c r="H39" s="36">
        <f>G39/E38*100</f>
        <v>8.516607837813376</v>
      </c>
      <c r="I39" s="43"/>
      <c r="J39" s="44"/>
      <c r="K39" s="39"/>
      <c r="L39" s="40"/>
      <c r="M39" s="43"/>
      <c r="N39" s="44"/>
      <c r="O39" s="39"/>
      <c r="P39" s="40"/>
      <c r="Q39" s="39"/>
      <c r="R39" s="40"/>
      <c r="S39" s="43"/>
      <c r="T39" s="44"/>
      <c r="U39" s="39"/>
      <c r="V39" s="40"/>
      <c r="W39" s="39"/>
      <c r="X39" s="40"/>
      <c r="Y39" s="39"/>
      <c r="Z39" s="40"/>
      <c r="AA39" s="39"/>
      <c r="AB39" s="40"/>
      <c r="AC39" s="39"/>
      <c r="AD39" s="40"/>
      <c r="AE39" s="39"/>
      <c r="AF39" s="40"/>
      <c r="AG39" s="39"/>
      <c r="AH39" s="40"/>
      <c r="AI39" s="39"/>
      <c r="AJ39" s="40"/>
      <c r="AK39" s="39"/>
      <c r="AL39" s="40"/>
      <c r="AM39" s="39"/>
      <c r="AN39" s="40"/>
      <c r="AO39" s="39"/>
      <c r="AP39" s="40"/>
      <c r="AQ39" s="39"/>
      <c r="AR39" s="40"/>
      <c r="AS39" s="39"/>
      <c r="AT39" s="40"/>
      <c r="AU39" s="39"/>
      <c r="AV39" s="40"/>
      <c r="AW39" s="39"/>
      <c r="AX39" s="40"/>
      <c r="AY39" s="39"/>
      <c r="AZ39" s="40"/>
      <c r="BA39" s="39"/>
      <c r="BB39" s="40"/>
      <c r="BC39" s="39"/>
      <c r="BD39" s="40"/>
      <c r="BE39" s="39"/>
      <c r="BF39" s="40"/>
      <c r="BG39" s="39"/>
      <c r="BH39" s="40"/>
      <c r="BI39" s="37"/>
    </row>
    <row r="40" spans="8:61" ht="19.5" customHeight="1">
      <c r="H40" s="35" t="s">
        <v>26</v>
      </c>
      <c r="I40" s="43">
        <f>SUM(I3:I17)</f>
        <v>970</v>
      </c>
      <c r="J40" s="44">
        <f>I40/I38*100</f>
        <v>54.463784390791695</v>
      </c>
      <c r="K40" s="43">
        <f>SUM(K3:K17)</f>
        <v>20</v>
      </c>
      <c r="L40" s="44">
        <f>K40/K38*100</f>
        <v>58.82352941176471</v>
      </c>
      <c r="M40" s="43">
        <f>SUM(M3:M17)</f>
        <v>23</v>
      </c>
      <c r="N40" s="44">
        <f>M40/M38*100</f>
        <v>69.6969696969697</v>
      </c>
      <c r="O40" s="43">
        <f>SUM(O3:O17)</f>
        <v>606</v>
      </c>
      <c r="P40" s="44">
        <f>O40/O38*100</f>
        <v>45.97875569044006</v>
      </c>
      <c r="Q40" s="43">
        <f>SUM(Q3:Q17)</f>
        <v>853</v>
      </c>
      <c r="R40" s="44">
        <f>Q40/Q38*100</f>
        <v>62.26277372262774</v>
      </c>
      <c r="S40" s="43">
        <f>SUM(S3:S17)</f>
        <v>166</v>
      </c>
      <c r="T40" s="44">
        <f>S40/S38*100</f>
        <v>76.49769585253456</v>
      </c>
      <c r="U40" s="43">
        <f>SUM(U3:U17)</f>
        <v>94</v>
      </c>
      <c r="V40" s="44">
        <f>U40/U38*100</f>
        <v>72.3076923076923</v>
      </c>
      <c r="W40" s="43">
        <f>SUM(W3:W17)</f>
        <v>237</v>
      </c>
      <c r="X40" s="44">
        <f>W40/W38*100</f>
        <v>55.89622641509434</v>
      </c>
      <c r="Y40" s="43">
        <f>SUM(Y3:Y17)</f>
        <v>264</v>
      </c>
      <c r="Z40" s="44">
        <f>Y40/Y38*100</f>
        <v>50.19011406844106</v>
      </c>
      <c r="AA40" s="43">
        <f>SUM(AA3:AA17)</f>
        <v>82</v>
      </c>
      <c r="AB40" s="44">
        <f>AA40/AA38*100</f>
        <v>42.70833333333333</v>
      </c>
      <c r="AC40" s="43">
        <f>SUM(AC3:AC17)</f>
        <v>25</v>
      </c>
      <c r="AD40" s="44">
        <f>AC40/AC38*100</f>
        <v>62.5</v>
      </c>
      <c r="AE40" s="43">
        <f>SUM(AE3:AE17)</f>
        <v>187</v>
      </c>
      <c r="AF40" s="44">
        <f>AE40/AE38*100</f>
        <v>85</v>
      </c>
      <c r="AG40" s="43">
        <f>SUM(AG3:AG17)</f>
        <v>122</v>
      </c>
      <c r="AH40" s="44">
        <f>AG40/AG38*100</f>
        <v>84.72222222222221</v>
      </c>
      <c r="AI40" s="43">
        <f>SUM(AI3:AI17)</f>
        <v>400</v>
      </c>
      <c r="AJ40" s="44">
        <f>AI40/AI38*100</f>
        <v>76.77543186180422</v>
      </c>
      <c r="AK40" s="43">
        <f>SUM(AK3:AK17)</f>
        <v>98</v>
      </c>
      <c r="AL40" s="44">
        <f>AK40/AK38*100</f>
        <v>59.036144578313255</v>
      </c>
      <c r="AM40" s="43">
        <f>SUM(AM3:AM17)</f>
        <v>52</v>
      </c>
      <c r="AN40" s="44">
        <f>AM40/AM38*100</f>
        <v>24.880382775119617</v>
      </c>
      <c r="AO40" s="43">
        <f>SUM(AO3:AO17)</f>
        <v>7</v>
      </c>
      <c r="AP40" s="44">
        <f>AO40/AO38*100</f>
        <v>31.818181818181817</v>
      </c>
      <c r="AQ40" s="43">
        <f>SUM(AQ3:AQ17)</f>
        <v>4</v>
      </c>
      <c r="AR40" s="44">
        <f>AQ40/AQ38*100</f>
        <v>2.9629629629629632</v>
      </c>
      <c r="AS40" s="43">
        <f>SUM(AS3:AS17)</f>
        <v>24</v>
      </c>
      <c r="AT40" s="44">
        <f>AS40/AS38*100</f>
        <v>8.727272727272728</v>
      </c>
      <c r="AU40" s="43">
        <f>SUM(AU3:AU17)</f>
        <v>90</v>
      </c>
      <c r="AV40" s="44">
        <f>AU40/AU38*100</f>
        <v>91.83673469387756</v>
      </c>
      <c r="AW40" s="43">
        <f>SUM(AW3:AW17)</f>
        <v>216</v>
      </c>
      <c r="AX40" s="44">
        <f>AW40/AW38*100</f>
        <v>74.48275862068967</v>
      </c>
      <c r="AY40" s="43">
        <f>SUM(AY3:AY17)</f>
        <v>154</v>
      </c>
      <c r="AZ40" s="44">
        <f>AY40/AY38*100</f>
        <v>72.64150943396226</v>
      </c>
      <c r="BA40" s="43">
        <f>SUM(BA3:BA17)</f>
        <v>132</v>
      </c>
      <c r="BB40" s="44">
        <f>BA40/BA38*100</f>
        <v>49.25373134328358</v>
      </c>
      <c r="BC40" s="43">
        <f>SUM(BC3:BC17)</f>
        <v>112</v>
      </c>
      <c r="BD40" s="44">
        <f>BC40/BC38*100</f>
        <v>31.46067415730337</v>
      </c>
      <c r="BE40" s="43">
        <f>SUM(BE3:BE17)</f>
        <v>599</v>
      </c>
      <c r="BF40" s="44">
        <f>BE40/BE38*100</f>
        <v>70.63679245283019</v>
      </c>
      <c r="BG40" s="43">
        <f>SUM(BG3:BG17)</f>
        <v>188</v>
      </c>
      <c r="BH40" s="44">
        <f>BG40/BG38*100</f>
        <v>67.38351254480287</v>
      </c>
      <c r="BI40" s="45"/>
    </row>
    <row r="41" spans="8:61" ht="19.5" customHeight="1">
      <c r="H41" s="35" t="s">
        <v>27</v>
      </c>
      <c r="I41" s="43">
        <f>SUM(I18:I37)</f>
        <v>811</v>
      </c>
      <c r="J41" s="44">
        <f>I41/I38*100</f>
        <v>45.536215609208305</v>
      </c>
      <c r="K41" s="43">
        <f>SUM(K18:K37)</f>
        <v>14</v>
      </c>
      <c r="L41" s="44">
        <f>K41/K38*100</f>
        <v>41.17647058823529</v>
      </c>
      <c r="M41" s="43">
        <f>SUM(M18:M37)</f>
        <v>10</v>
      </c>
      <c r="N41" s="44">
        <f>M41/M38*100</f>
        <v>30.303030303030305</v>
      </c>
      <c r="O41" s="43">
        <f>SUM(O18:O37)</f>
        <v>712</v>
      </c>
      <c r="P41" s="44">
        <f>O41/O38*100</f>
        <v>54.02124430955993</v>
      </c>
      <c r="Q41" s="43">
        <f>SUM(Q18:Q37)</f>
        <v>517</v>
      </c>
      <c r="R41" s="44">
        <f>Q41/Q38*100</f>
        <v>37.737226277372265</v>
      </c>
      <c r="S41" s="43">
        <f>SUM(S18:S37)</f>
        <v>51</v>
      </c>
      <c r="T41" s="44">
        <f>S41/S38*100</f>
        <v>23.502304147465438</v>
      </c>
      <c r="U41" s="43">
        <f>SUM(U18:U37)</f>
        <v>36</v>
      </c>
      <c r="V41" s="44">
        <f>U41/U38*100</f>
        <v>27.692307692307693</v>
      </c>
      <c r="W41" s="43">
        <f>SUM(W18:W37)</f>
        <v>187</v>
      </c>
      <c r="X41" s="44">
        <f>W41/W38*100</f>
        <v>44.10377358490566</v>
      </c>
      <c r="Y41" s="43">
        <f>SUM(Y18:Y37)</f>
        <v>262</v>
      </c>
      <c r="Z41" s="44">
        <f>Y41/Y38*100</f>
        <v>49.80988593155893</v>
      </c>
      <c r="AA41" s="43">
        <f>SUM(AA18:AA37)</f>
        <v>110</v>
      </c>
      <c r="AB41" s="44">
        <f>AA41/AA38*100</f>
        <v>57.291666666666664</v>
      </c>
      <c r="AC41" s="43">
        <f>SUM(AC18:AC37)</f>
        <v>15</v>
      </c>
      <c r="AD41" s="44">
        <f>AC41/AC38*100</f>
        <v>37.5</v>
      </c>
      <c r="AE41" s="43">
        <f>SUM(AE18:AE37)</f>
        <v>33</v>
      </c>
      <c r="AF41" s="44">
        <f>AE41/AE38*100</f>
        <v>15</v>
      </c>
      <c r="AG41" s="43">
        <f>SUM(AG18:AG37)</f>
        <v>22</v>
      </c>
      <c r="AH41" s="44">
        <f>AG41/AG38*100</f>
        <v>15.277777777777779</v>
      </c>
      <c r="AI41" s="43">
        <f>SUM(AI18:AI37)</f>
        <v>121</v>
      </c>
      <c r="AJ41" s="44">
        <f>AI41/AI38*100</f>
        <v>23.224568138195778</v>
      </c>
      <c r="AK41" s="43">
        <f>SUM(AK18:AK37)</f>
        <v>68</v>
      </c>
      <c r="AL41" s="44">
        <f>AK41/AK38*100</f>
        <v>40.963855421686745</v>
      </c>
      <c r="AM41" s="43">
        <f>SUM(AM18:AM37)</f>
        <v>157</v>
      </c>
      <c r="AN41" s="44">
        <f>AM41/AM38*100</f>
        <v>75.11961722488039</v>
      </c>
      <c r="AO41" s="43">
        <f>SUM(AO18:AO37)</f>
        <v>15</v>
      </c>
      <c r="AP41" s="44">
        <f>AO41/AO38*100</f>
        <v>68.18181818181817</v>
      </c>
      <c r="AQ41" s="43">
        <f>SUM(AQ18:AQ37)</f>
        <v>131</v>
      </c>
      <c r="AR41" s="44">
        <f>AQ41/AQ38*100</f>
        <v>97.03703703703704</v>
      </c>
      <c r="AS41" s="43">
        <f>SUM(AS18:AS37)</f>
        <v>251</v>
      </c>
      <c r="AT41" s="44">
        <f>AS41/AS38*100</f>
        <v>91.27272727272727</v>
      </c>
      <c r="AU41" s="43">
        <f>SUM(AU18:AU37)</f>
        <v>8</v>
      </c>
      <c r="AV41" s="44">
        <f>AU41/AU38*100</f>
        <v>8.16326530612245</v>
      </c>
      <c r="AW41" s="43">
        <f>SUM(AW18:AW37)</f>
        <v>74</v>
      </c>
      <c r="AX41" s="44">
        <f>AW41/AW38*100</f>
        <v>25.517241379310345</v>
      </c>
      <c r="AY41" s="43">
        <f>SUM(AY18:AY37)</f>
        <v>58</v>
      </c>
      <c r="AZ41" s="44">
        <f>AY41/AY38*100</f>
        <v>27.358490566037734</v>
      </c>
      <c r="BA41" s="43">
        <f>SUM(BA18:BA37)</f>
        <v>136</v>
      </c>
      <c r="BB41" s="44">
        <f>BA41/BA38*100</f>
        <v>50.74626865671642</v>
      </c>
      <c r="BC41" s="43">
        <f>SUM(BC18:BC37)</f>
        <v>244</v>
      </c>
      <c r="BD41" s="44">
        <f>BC41/BC38*100</f>
        <v>68.53932584269663</v>
      </c>
      <c r="BE41" s="43">
        <f>SUM(BE18:BE37)</f>
        <v>249</v>
      </c>
      <c r="BF41" s="44">
        <f>BE41/BE38*100</f>
        <v>29.36320754716981</v>
      </c>
      <c r="BG41" s="43">
        <f>SUM(BG18:BG37)</f>
        <v>91</v>
      </c>
      <c r="BH41" s="44">
        <f>BG41/BG38*100</f>
        <v>32.61648745519714</v>
      </c>
      <c r="BI41" s="45"/>
    </row>
  </sheetData>
  <mergeCells count="34">
    <mergeCell ref="E1:E2"/>
    <mergeCell ref="G1:G2"/>
    <mergeCell ref="H1:H2"/>
    <mergeCell ref="A1:A2"/>
    <mergeCell ref="B1:B2"/>
    <mergeCell ref="C1:C2"/>
    <mergeCell ref="D1:D2"/>
    <mergeCell ref="F1:F2"/>
    <mergeCell ref="S1:T1"/>
    <mergeCell ref="U1:V1"/>
    <mergeCell ref="I1:J1"/>
    <mergeCell ref="K1:L1"/>
    <mergeCell ref="M1:N1"/>
    <mergeCell ref="O1:P1"/>
    <mergeCell ref="Q1:R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BC1:BD1"/>
    <mergeCell ref="BE1:BF1"/>
    <mergeCell ref="BG1:BH1"/>
    <mergeCell ref="AU1:AV1"/>
    <mergeCell ref="AW1:AX1"/>
    <mergeCell ref="AY1:AZ1"/>
    <mergeCell ref="BA1:BB1"/>
  </mergeCells>
  <printOptions/>
  <pageMargins left="0.75" right="0.75" top="0.984251968503937" bottom="0.984251968503937" header="0.5118110236220472" footer="0.5118110236220472"/>
  <pageSetup fitToWidth="2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R55" sqref="R55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6.00390625" style="2" customWidth="1"/>
    <col min="6" max="7" width="6.421875" style="2" customWidth="1"/>
    <col min="8" max="8" width="5.00390625" style="1" customWidth="1"/>
    <col min="9" max="9" width="8.00390625" style="1" bestFit="1" customWidth="1"/>
    <col min="10" max="10" width="5.00390625" style="2" customWidth="1"/>
    <col min="11" max="11" width="8.00390625" style="2" bestFit="1" customWidth="1"/>
    <col min="12" max="16384" width="9.140625" style="2" customWidth="1"/>
  </cols>
  <sheetData>
    <row r="1" spans="1:11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125</v>
      </c>
      <c r="I1" s="73"/>
      <c r="J1" s="67" t="s">
        <v>126</v>
      </c>
      <c r="K1" s="73"/>
    </row>
    <row r="2" spans="1:11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</row>
    <row r="3" spans="1:11" ht="12.75">
      <c r="A3" s="2">
        <v>1</v>
      </c>
      <c r="B3" s="6">
        <v>33</v>
      </c>
      <c r="C3" s="2" t="s">
        <v>44</v>
      </c>
      <c r="D3" s="2">
        <v>365</v>
      </c>
      <c r="E3" s="2">
        <v>265</v>
      </c>
      <c r="F3" s="2">
        <v>249</v>
      </c>
      <c r="G3" s="5">
        <f>E3/D3*100</f>
        <v>72.6027397260274</v>
      </c>
      <c r="H3" s="9">
        <v>212</v>
      </c>
      <c r="I3" s="10">
        <f>H3/F3*100</f>
        <v>85.14056224899599</v>
      </c>
      <c r="J3" s="9">
        <v>37</v>
      </c>
      <c r="K3" s="10">
        <f>J3/F3*100</f>
        <v>14.859437751004014</v>
      </c>
    </row>
    <row r="4" spans="3:11" ht="12.75">
      <c r="C4" s="8" t="s">
        <v>14</v>
      </c>
      <c r="D4" s="2">
        <f>SUM(D3:D3)</f>
        <v>365</v>
      </c>
      <c r="E4" s="2">
        <f>SUM(E3:E3)</f>
        <v>265</v>
      </c>
      <c r="F4" s="2">
        <f>SUM(F3:F3)</f>
        <v>249</v>
      </c>
      <c r="G4" s="5">
        <f>E4/D4*100</f>
        <v>72.6027397260274</v>
      </c>
      <c r="H4" s="9">
        <f>SUM(H3:H3)</f>
        <v>212</v>
      </c>
      <c r="I4" s="10">
        <f>H4/F4*100</f>
        <v>85.14056224899599</v>
      </c>
      <c r="J4" s="9">
        <f>SUM(J3:J3)</f>
        <v>37</v>
      </c>
      <c r="K4" s="10">
        <f>J4/F4*100</f>
        <v>14.859437751004014</v>
      </c>
    </row>
    <row r="5" spans="3:11" ht="12.75">
      <c r="C5" s="2" t="s">
        <v>25</v>
      </c>
      <c r="F5" s="2">
        <f>E4-F4</f>
        <v>16</v>
      </c>
      <c r="H5" s="28"/>
      <c r="I5" s="28"/>
      <c r="J5" s="29"/>
      <c r="K5" s="29"/>
    </row>
    <row r="6" spans="8:11" ht="12.75">
      <c r="H6" s="30"/>
      <c r="I6" s="19"/>
      <c r="J6" s="30"/>
      <c r="K6" s="19"/>
    </row>
    <row r="7" spans="8:11" ht="12.75">
      <c r="H7" s="30"/>
      <c r="I7" s="19"/>
      <c r="J7" s="30"/>
      <c r="K7" s="19"/>
    </row>
    <row r="10" spans="7:8" ht="12.75">
      <c r="G10" s="79"/>
      <c r="H10" s="79"/>
    </row>
    <row r="11" spans="7:8" ht="12.75">
      <c r="G11" s="79"/>
      <c r="H11" s="79"/>
    </row>
    <row r="12" spans="7:8" ht="12.75">
      <c r="G12" s="79"/>
      <c r="H12" s="79"/>
    </row>
    <row r="13" ht="12.75">
      <c r="I13" s="3"/>
    </row>
    <row r="14" spans="7:9" ht="12.75">
      <c r="G14" s="79"/>
      <c r="H14" s="79"/>
      <c r="I14" s="4"/>
    </row>
    <row r="15" spans="7:9" ht="12.75">
      <c r="G15" s="79"/>
      <c r="H15" s="79"/>
      <c r="I15" s="4"/>
    </row>
    <row r="16" spans="7:9" ht="12.75">
      <c r="G16" s="79"/>
      <c r="H16" s="79"/>
      <c r="I16" s="4"/>
    </row>
  </sheetData>
  <mergeCells count="15">
    <mergeCell ref="J1:K1"/>
    <mergeCell ref="E1:E2"/>
    <mergeCell ref="F1:F2"/>
    <mergeCell ref="G1:G2"/>
    <mergeCell ref="H1:I1"/>
    <mergeCell ref="A1:A2"/>
    <mergeCell ref="B1:B2"/>
    <mergeCell ref="C1:C2"/>
    <mergeCell ref="D1:D2"/>
    <mergeCell ref="G14:H14"/>
    <mergeCell ref="G15:H15"/>
    <mergeCell ref="G16:H16"/>
    <mergeCell ref="G10:H10"/>
    <mergeCell ref="G11:H11"/>
    <mergeCell ref="G12:H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1"/>
  <sheetViews>
    <sheetView workbookViewId="0" topLeftCell="D1">
      <selection activeCell="T28" sqref="T28"/>
    </sheetView>
  </sheetViews>
  <sheetFormatPr defaultColWidth="9.140625" defaultRowHeight="12.75"/>
  <cols>
    <col min="1" max="2" width="9.140625" style="2" customWidth="1"/>
    <col min="3" max="3" width="18.7109375" style="2" bestFit="1" customWidth="1"/>
    <col min="4" max="4" width="9.140625" style="2" customWidth="1"/>
    <col min="5" max="5" width="10.28125" style="2" customWidth="1"/>
    <col min="6" max="6" width="10.00390625" style="2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60" ht="67.5" customHeight="1">
      <c r="A1" s="69" t="s">
        <v>0</v>
      </c>
      <c r="B1" s="69" t="s">
        <v>2</v>
      </c>
      <c r="C1" s="69" t="s">
        <v>3</v>
      </c>
      <c r="D1" s="69" t="s">
        <v>28</v>
      </c>
      <c r="E1" s="69" t="s">
        <v>15</v>
      </c>
      <c r="F1" s="71" t="s">
        <v>128</v>
      </c>
      <c r="G1" s="71" t="s">
        <v>23</v>
      </c>
      <c r="H1" s="71" t="s">
        <v>18</v>
      </c>
      <c r="I1" s="67" t="s">
        <v>61</v>
      </c>
      <c r="J1" s="68"/>
      <c r="K1" s="67" t="s">
        <v>56</v>
      </c>
      <c r="L1" s="68"/>
      <c r="M1" s="67" t="s">
        <v>57</v>
      </c>
      <c r="N1" s="68"/>
      <c r="O1" s="67" t="s">
        <v>60</v>
      </c>
      <c r="P1" s="68"/>
      <c r="Q1" s="67" t="s">
        <v>59</v>
      </c>
      <c r="R1" s="68"/>
      <c r="S1" s="67" t="s">
        <v>58</v>
      </c>
      <c r="T1" s="68"/>
      <c r="U1" s="67" t="s">
        <v>62</v>
      </c>
      <c r="V1" s="68"/>
      <c r="W1" s="65" t="s">
        <v>63</v>
      </c>
      <c r="X1" s="66"/>
      <c r="Y1" s="65" t="s">
        <v>64</v>
      </c>
      <c r="Z1" s="66"/>
      <c r="AA1" s="65" t="s">
        <v>65</v>
      </c>
      <c r="AB1" s="66"/>
      <c r="AC1" s="65" t="s">
        <v>66</v>
      </c>
      <c r="AD1" s="66"/>
      <c r="AE1" s="65" t="s">
        <v>67</v>
      </c>
      <c r="AF1" s="66"/>
      <c r="AG1" s="65" t="s">
        <v>68</v>
      </c>
      <c r="AH1" s="66"/>
      <c r="AI1" s="65" t="s">
        <v>69</v>
      </c>
      <c r="AJ1" s="66"/>
      <c r="AK1" s="65" t="s">
        <v>70</v>
      </c>
      <c r="AL1" s="66"/>
      <c r="AM1" s="65" t="s">
        <v>71</v>
      </c>
      <c r="AN1" s="66"/>
      <c r="AO1" s="65" t="s">
        <v>72</v>
      </c>
      <c r="AP1" s="66"/>
      <c r="AQ1" s="65" t="s">
        <v>73</v>
      </c>
      <c r="AR1" s="66"/>
      <c r="AS1" s="65" t="s">
        <v>74</v>
      </c>
      <c r="AT1" s="66"/>
      <c r="AU1" s="65" t="s">
        <v>75</v>
      </c>
      <c r="AV1" s="66"/>
      <c r="AW1" s="65" t="s">
        <v>76</v>
      </c>
      <c r="AX1" s="66"/>
      <c r="AY1" s="65" t="s">
        <v>77</v>
      </c>
      <c r="AZ1" s="66"/>
      <c r="BA1" s="65" t="s">
        <v>78</v>
      </c>
      <c r="BB1" s="66"/>
      <c r="BC1" s="65" t="s">
        <v>79</v>
      </c>
      <c r="BD1" s="66"/>
      <c r="BE1" s="65" t="s">
        <v>80</v>
      </c>
      <c r="BF1" s="66"/>
      <c r="BG1" s="65" t="s">
        <v>81</v>
      </c>
      <c r="BH1" s="66"/>
    </row>
    <row r="2" spans="1:60" ht="29.25" customHeight="1">
      <c r="A2" s="70"/>
      <c r="B2" s="70"/>
      <c r="C2" s="70"/>
      <c r="D2" s="70"/>
      <c r="E2" s="70"/>
      <c r="F2" s="72"/>
      <c r="G2" s="72"/>
      <c r="H2" s="72"/>
      <c r="I2" s="54" t="s">
        <v>16</v>
      </c>
      <c r="J2" s="54" t="s">
        <v>17</v>
      </c>
      <c r="K2" s="54" t="s">
        <v>16</v>
      </c>
      <c r="L2" s="54" t="s">
        <v>17</v>
      </c>
      <c r="M2" s="54" t="s">
        <v>16</v>
      </c>
      <c r="N2" s="54" t="s">
        <v>17</v>
      </c>
      <c r="O2" s="54" t="s">
        <v>16</v>
      </c>
      <c r="P2" s="54" t="s">
        <v>17</v>
      </c>
      <c r="Q2" s="54" t="s">
        <v>16</v>
      </c>
      <c r="R2" s="54" t="s">
        <v>17</v>
      </c>
      <c r="S2" s="54" t="s">
        <v>16</v>
      </c>
      <c r="T2" s="54" t="s">
        <v>17</v>
      </c>
      <c r="U2" s="54" t="s">
        <v>16</v>
      </c>
      <c r="V2" s="54" t="s">
        <v>17</v>
      </c>
      <c r="W2" s="54" t="s">
        <v>16</v>
      </c>
      <c r="X2" s="54" t="s">
        <v>17</v>
      </c>
      <c r="Y2" s="54" t="s">
        <v>16</v>
      </c>
      <c r="Z2" s="54" t="s">
        <v>17</v>
      </c>
      <c r="AA2" s="54" t="s">
        <v>16</v>
      </c>
      <c r="AB2" s="54" t="s">
        <v>17</v>
      </c>
      <c r="AC2" s="54" t="s">
        <v>16</v>
      </c>
      <c r="AD2" s="54" t="s">
        <v>17</v>
      </c>
      <c r="AE2" s="54" t="s">
        <v>16</v>
      </c>
      <c r="AF2" s="54" t="s">
        <v>17</v>
      </c>
      <c r="AG2" s="54" t="s">
        <v>16</v>
      </c>
      <c r="AH2" s="54" t="s">
        <v>17</v>
      </c>
      <c r="AI2" s="54" t="s">
        <v>16</v>
      </c>
      <c r="AJ2" s="54" t="s">
        <v>17</v>
      </c>
      <c r="AK2" s="54" t="s">
        <v>16</v>
      </c>
      <c r="AL2" s="54" t="s">
        <v>17</v>
      </c>
      <c r="AM2" s="54" t="s">
        <v>16</v>
      </c>
      <c r="AN2" s="54" t="s">
        <v>17</v>
      </c>
      <c r="AO2" s="54" t="s">
        <v>16</v>
      </c>
      <c r="AP2" s="54" t="s">
        <v>17</v>
      </c>
      <c r="AQ2" s="54" t="s">
        <v>16</v>
      </c>
      <c r="AR2" s="54" t="s">
        <v>17</v>
      </c>
      <c r="AS2" s="54" t="s">
        <v>16</v>
      </c>
      <c r="AT2" s="54" t="s">
        <v>17</v>
      </c>
      <c r="AU2" s="54" t="s">
        <v>16</v>
      </c>
      <c r="AV2" s="54" t="s">
        <v>17</v>
      </c>
      <c r="AW2" s="54" t="s">
        <v>16</v>
      </c>
      <c r="AX2" s="54" t="s">
        <v>17</v>
      </c>
      <c r="AY2" s="54" t="s">
        <v>16</v>
      </c>
      <c r="AZ2" s="54" t="s">
        <v>17</v>
      </c>
      <c r="BA2" s="54" t="s">
        <v>16</v>
      </c>
      <c r="BB2" s="54" t="s">
        <v>17</v>
      </c>
      <c r="BC2" s="54" t="s">
        <v>16</v>
      </c>
      <c r="BD2" s="54" t="s">
        <v>17</v>
      </c>
      <c r="BE2" s="54" t="s">
        <v>16</v>
      </c>
      <c r="BF2" s="54" t="s">
        <v>17</v>
      </c>
      <c r="BG2" s="54" t="s">
        <v>16</v>
      </c>
      <c r="BH2" s="54" t="s">
        <v>17</v>
      </c>
    </row>
    <row r="3" spans="1:60" ht="27.75" customHeight="1">
      <c r="A3" s="33">
        <v>1</v>
      </c>
      <c r="B3" s="34">
        <v>1</v>
      </c>
      <c r="C3" s="35" t="s">
        <v>8</v>
      </c>
      <c r="D3" s="46">
        <v>870</v>
      </c>
      <c r="E3" s="46">
        <v>525</v>
      </c>
      <c r="F3" s="46">
        <v>15</v>
      </c>
      <c r="G3" s="46">
        <v>510</v>
      </c>
      <c r="H3" s="47">
        <f aca="true" t="shared" si="0" ref="H3:H38">E3/D3*100</f>
        <v>60.3448275862069</v>
      </c>
      <c r="I3" s="48">
        <v>96</v>
      </c>
      <c r="J3" s="49">
        <f aca="true" t="shared" si="1" ref="J3:J38">I3/G3*100</f>
        <v>18.823529411764707</v>
      </c>
      <c r="K3" s="48">
        <v>0</v>
      </c>
      <c r="L3" s="49">
        <f aca="true" t="shared" si="2" ref="L3:L38">K3/G3*100</f>
        <v>0</v>
      </c>
      <c r="M3" s="48">
        <v>2</v>
      </c>
      <c r="N3" s="49">
        <f aca="true" t="shared" si="3" ref="N3:N38">M3/G3*100</f>
        <v>0.39215686274509803</v>
      </c>
      <c r="O3" s="48">
        <v>73</v>
      </c>
      <c r="P3" s="49">
        <f aca="true" t="shared" si="4" ref="P3:P38">O3/G3*100</f>
        <v>14.313725490196077</v>
      </c>
      <c r="Q3" s="48">
        <v>88</v>
      </c>
      <c r="R3" s="49">
        <f aca="true" t="shared" si="5" ref="R3:R38">Q3/G3*100</f>
        <v>17.254901960784313</v>
      </c>
      <c r="S3" s="48">
        <v>20</v>
      </c>
      <c r="T3" s="49">
        <f aca="true" t="shared" si="6" ref="T3:T38">S3/G3*100</f>
        <v>3.9215686274509802</v>
      </c>
      <c r="U3" s="48">
        <v>18</v>
      </c>
      <c r="V3" s="49">
        <f aca="true" t="shared" si="7" ref="V3:V38">U3/G3*100</f>
        <v>3.5294117647058822</v>
      </c>
      <c r="W3" s="48">
        <v>25</v>
      </c>
      <c r="X3" s="49">
        <f>W3/G3*100</f>
        <v>4.901960784313726</v>
      </c>
      <c r="Y3" s="48">
        <v>8</v>
      </c>
      <c r="Z3" s="49">
        <f>Y3/G3*100</f>
        <v>1.5686274509803921</v>
      </c>
      <c r="AA3" s="48">
        <v>3</v>
      </c>
      <c r="AB3" s="49">
        <f>AA3/G3*100</f>
        <v>0.5882352941176471</v>
      </c>
      <c r="AC3" s="48">
        <v>1</v>
      </c>
      <c r="AD3" s="49">
        <f>AC3/G3*100</f>
        <v>0.19607843137254902</v>
      </c>
      <c r="AE3" s="48">
        <v>0</v>
      </c>
      <c r="AF3" s="49">
        <f>AE3/G3*100</f>
        <v>0</v>
      </c>
      <c r="AG3" s="48">
        <v>5</v>
      </c>
      <c r="AH3" s="49">
        <f>AG3/G3*100</f>
        <v>0.9803921568627451</v>
      </c>
      <c r="AI3" s="48">
        <v>43</v>
      </c>
      <c r="AJ3" s="49">
        <f>AI3/G3*100</f>
        <v>8.431372549019608</v>
      </c>
      <c r="AK3" s="48">
        <v>4</v>
      </c>
      <c r="AL3" s="49">
        <f>AK3/G3*100</f>
        <v>0.7843137254901961</v>
      </c>
      <c r="AM3" s="48">
        <v>3</v>
      </c>
      <c r="AN3" s="49">
        <f>AM3/G3*100</f>
        <v>0.5882352941176471</v>
      </c>
      <c r="AO3" s="48">
        <v>1</v>
      </c>
      <c r="AP3" s="49">
        <f>AO3/G3*100</f>
        <v>0.19607843137254902</v>
      </c>
      <c r="AQ3" s="48">
        <v>0</v>
      </c>
      <c r="AR3" s="49">
        <f>AQ3/G3*100</f>
        <v>0</v>
      </c>
      <c r="AS3" s="48">
        <v>2</v>
      </c>
      <c r="AT3" s="49">
        <f>AS3/G3*100</f>
        <v>0.39215686274509803</v>
      </c>
      <c r="AU3" s="48">
        <v>11</v>
      </c>
      <c r="AV3" s="49">
        <f>AU3/G3*100</f>
        <v>2.156862745098039</v>
      </c>
      <c r="AW3" s="48">
        <v>7</v>
      </c>
      <c r="AX3" s="49">
        <f>AW3/G3*100</f>
        <v>1.3725490196078431</v>
      </c>
      <c r="AY3" s="48">
        <v>14</v>
      </c>
      <c r="AZ3" s="49">
        <f>AY3/G3*100</f>
        <v>2.7450980392156863</v>
      </c>
      <c r="BA3" s="48">
        <v>10</v>
      </c>
      <c r="BB3" s="49">
        <f>BA3/G3*100</f>
        <v>1.9607843137254901</v>
      </c>
      <c r="BC3" s="48">
        <v>8</v>
      </c>
      <c r="BD3" s="49">
        <f>BC3/G3*100</f>
        <v>1.5686274509803921</v>
      </c>
      <c r="BE3" s="48">
        <v>49</v>
      </c>
      <c r="BF3" s="49">
        <f>BE3/G3*100</f>
        <v>9.607843137254903</v>
      </c>
      <c r="BG3" s="48">
        <v>19</v>
      </c>
      <c r="BH3" s="49">
        <f>BG3/G3*100</f>
        <v>3.7254901960784315</v>
      </c>
    </row>
    <row r="4" spans="1:60" ht="27.75" customHeight="1">
      <c r="A4" s="33">
        <v>2</v>
      </c>
      <c r="B4" s="34">
        <v>2</v>
      </c>
      <c r="C4" s="38" t="s">
        <v>7</v>
      </c>
      <c r="D4" s="46">
        <v>631</v>
      </c>
      <c r="E4" s="46">
        <v>397</v>
      </c>
      <c r="F4" s="46">
        <v>25</v>
      </c>
      <c r="G4" s="46">
        <v>372</v>
      </c>
      <c r="H4" s="47">
        <f t="shared" si="0"/>
        <v>62.91600633914422</v>
      </c>
      <c r="I4" s="50">
        <v>77</v>
      </c>
      <c r="J4" s="51">
        <f t="shared" si="1"/>
        <v>20.698924731182796</v>
      </c>
      <c r="K4" s="50">
        <v>1</v>
      </c>
      <c r="L4" s="51">
        <f t="shared" si="2"/>
        <v>0.2688172043010753</v>
      </c>
      <c r="M4" s="50">
        <v>0</v>
      </c>
      <c r="N4" s="51">
        <f t="shared" si="3"/>
        <v>0</v>
      </c>
      <c r="O4" s="50">
        <v>42</v>
      </c>
      <c r="P4" s="51">
        <f t="shared" si="4"/>
        <v>11.29032258064516</v>
      </c>
      <c r="Q4" s="50">
        <v>55</v>
      </c>
      <c r="R4" s="51">
        <f t="shared" si="5"/>
        <v>14.78494623655914</v>
      </c>
      <c r="S4" s="50">
        <v>4</v>
      </c>
      <c r="T4" s="51">
        <f t="shared" si="6"/>
        <v>1.0752688172043012</v>
      </c>
      <c r="U4" s="50">
        <v>12</v>
      </c>
      <c r="V4" s="51">
        <f t="shared" si="7"/>
        <v>3.225806451612903</v>
      </c>
      <c r="W4" s="50">
        <v>21</v>
      </c>
      <c r="X4" s="51">
        <f aca="true" t="shared" si="8" ref="X4:X38">W4/G4*100</f>
        <v>5.64516129032258</v>
      </c>
      <c r="Y4" s="50">
        <v>16</v>
      </c>
      <c r="Z4" s="51">
        <f aca="true" t="shared" si="9" ref="Z4:Z38">Y4/G4*100</f>
        <v>4.301075268817205</v>
      </c>
      <c r="AA4" s="50">
        <v>0</v>
      </c>
      <c r="AB4" s="51">
        <f aca="true" t="shared" si="10" ref="AB4:AB38">AA4/G4*100</f>
        <v>0</v>
      </c>
      <c r="AC4" s="50">
        <v>2</v>
      </c>
      <c r="AD4" s="51">
        <f aca="true" t="shared" si="11" ref="AD4:AD38">AC4/G4*100</f>
        <v>0.5376344086021506</v>
      </c>
      <c r="AE4" s="50">
        <v>1</v>
      </c>
      <c r="AF4" s="51">
        <f aca="true" t="shared" si="12" ref="AF4:AF38">AE4/G4*100</f>
        <v>0.2688172043010753</v>
      </c>
      <c r="AG4" s="50">
        <v>2</v>
      </c>
      <c r="AH4" s="51">
        <f aca="true" t="shared" si="13" ref="AH4:AH38">AG4/G4*100</f>
        <v>0.5376344086021506</v>
      </c>
      <c r="AI4" s="50">
        <v>57</v>
      </c>
      <c r="AJ4" s="51">
        <f aca="true" t="shared" si="14" ref="AJ4:AJ38">AI4/G4*100</f>
        <v>15.32258064516129</v>
      </c>
      <c r="AK4" s="50">
        <v>1</v>
      </c>
      <c r="AL4" s="51">
        <f aca="true" t="shared" si="15" ref="AL4:AL38">AK4/G4*100</f>
        <v>0.2688172043010753</v>
      </c>
      <c r="AM4" s="50">
        <v>8</v>
      </c>
      <c r="AN4" s="51">
        <f aca="true" t="shared" si="16" ref="AN4:AN38">AM4/G4*100</f>
        <v>2.1505376344086025</v>
      </c>
      <c r="AO4" s="50">
        <v>1</v>
      </c>
      <c r="AP4" s="51">
        <f aca="true" t="shared" si="17" ref="AP4:AP38">AO4/G4*100</f>
        <v>0.2688172043010753</v>
      </c>
      <c r="AQ4" s="50">
        <v>0</v>
      </c>
      <c r="AR4" s="51">
        <f aca="true" t="shared" si="18" ref="AR4:AR38">AQ4/G4*100</f>
        <v>0</v>
      </c>
      <c r="AS4" s="50">
        <v>1</v>
      </c>
      <c r="AT4" s="51">
        <f aca="true" t="shared" si="19" ref="AT4:AT38">AS4/G4*100</f>
        <v>0.2688172043010753</v>
      </c>
      <c r="AU4" s="50">
        <v>12</v>
      </c>
      <c r="AV4" s="51">
        <f aca="true" t="shared" si="20" ref="AV4:AV38">AU4/G4*100</f>
        <v>3.225806451612903</v>
      </c>
      <c r="AW4" s="50">
        <v>7</v>
      </c>
      <c r="AX4" s="51">
        <f aca="true" t="shared" si="21" ref="AX4:AX38">AW4/G4*100</f>
        <v>1.881720430107527</v>
      </c>
      <c r="AY4" s="50">
        <v>1</v>
      </c>
      <c r="AZ4" s="51">
        <f aca="true" t="shared" si="22" ref="AZ4:AZ38">AY4/G4*100</f>
        <v>0.2688172043010753</v>
      </c>
      <c r="BA4" s="50">
        <v>1</v>
      </c>
      <c r="BB4" s="51">
        <f aca="true" t="shared" si="23" ref="BB4:BB38">BA4/G4*100</f>
        <v>0.2688172043010753</v>
      </c>
      <c r="BC4" s="50">
        <v>2</v>
      </c>
      <c r="BD4" s="51">
        <f aca="true" t="shared" si="24" ref="BD4:BD38">BC4/G4*100</f>
        <v>0.5376344086021506</v>
      </c>
      <c r="BE4" s="50">
        <v>43</v>
      </c>
      <c r="BF4" s="51">
        <f aca="true" t="shared" si="25" ref="BF4:BF38">BE4/G4*100</f>
        <v>11.559139784946236</v>
      </c>
      <c r="BG4" s="50">
        <v>5</v>
      </c>
      <c r="BH4" s="51">
        <f aca="true" t="shared" si="26" ref="BH4:BH38">BG4/G4*100</f>
        <v>1.3440860215053763</v>
      </c>
    </row>
    <row r="5" spans="1:60" ht="27.75" customHeight="1">
      <c r="A5" s="33">
        <v>3</v>
      </c>
      <c r="B5" s="34">
        <v>3</v>
      </c>
      <c r="C5" s="35" t="s">
        <v>4</v>
      </c>
      <c r="D5" s="46">
        <v>1006</v>
      </c>
      <c r="E5" s="46">
        <v>490</v>
      </c>
      <c r="F5" s="46">
        <v>105</v>
      </c>
      <c r="G5" s="46">
        <v>385</v>
      </c>
      <c r="H5" s="47">
        <f t="shared" si="0"/>
        <v>48.70775347912525</v>
      </c>
      <c r="I5" s="50">
        <v>6</v>
      </c>
      <c r="J5" s="51">
        <f t="shared" si="1"/>
        <v>1.5584415584415585</v>
      </c>
      <c r="K5" s="50">
        <v>1</v>
      </c>
      <c r="L5" s="51">
        <f t="shared" si="2"/>
        <v>0.2597402597402597</v>
      </c>
      <c r="M5" s="50">
        <v>0</v>
      </c>
      <c r="N5" s="51">
        <f t="shared" si="3"/>
        <v>0</v>
      </c>
      <c r="O5" s="50">
        <v>142</v>
      </c>
      <c r="P5" s="51">
        <f t="shared" si="4"/>
        <v>36.883116883116884</v>
      </c>
      <c r="Q5" s="50">
        <v>8</v>
      </c>
      <c r="R5" s="51">
        <f t="shared" si="5"/>
        <v>2.0779220779220777</v>
      </c>
      <c r="S5" s="50">
        <v>0</v>
      </c>
      <c r="T5" s="51">
        <f t="shared" si="6"/>
        <v>0</v>
      </c>
      <c r="U5" s="50">
        <v>1</v>
      </c>
      <c r="V5" s="51">
        <f t="shared" si="7"/>
        <v>0.2597402597402597</v>
      </c>
      <c r="W5" s="50">
        <v>5</v>
      </c>
      <c r="X5" s="51">
        <f t="shared" si="8"/>
        <v>1.2987012987012987</v>
      </c>
      <c r="Y5" s="50">
        <v>50</v>
      </c>
      <c r="Z5" s="51">
        <f t="shared" si="9"/>
        <v>12.987012987012985</v>
      </c>
      <c r="AA5" s="50">
        <v>20</v>
      </c>
      <c r="AB5" s="51">
        <f t="shared" si="10"/>
        <v>5.194805194805195</v>
      </c>
      <c r="AC5" s="50">
        <v>0</v>
      </c>
      <c r="AD5" s="51">
        <f t="shared" si="11"/>
        <v>0</v>
      </c>
      <c r="AE5" s="50">
        <v>43</v>
      </c>
      <c r="AF5" s="51">
        <f t="shared" si="12"/>
        <v>11.168831168831169</v>
      </c>
      <c r="AG5" s="50">
        <v>3</v>
      </c>
      <c r="AH5" s="51">
        <f t="shared" si="13"/>
        <v>0.7792207792207793</v>
      </c>
      <c r="AI5" s="50">
        <v>29</v>
      </c>
      <c r="AJ5" s="51">
        <f t="shared" si="14"/>
        <v>7.532467532467532</v>
      </c>
      <c r="AK5" s="50">
        <v>7</v>
      </c>
      <c r="AL5" s="51">
        <f t="shared" si="15"/>
        <v>1.8181818181818181</v>
      </c>
      <c r="AM5" s="50">
        <v>0</v>
      </c>
      <c r="AN5" s="51">
        <f t="shared" si="16"/>
        <v>0</v>
      </c>
      <c r="AO5" s="50">
        <v>3</v>
      </c>
      <c r="AP5" s="51">
        <f t="shared" si="17"/>
        <v>0.7792207792207793</v>
      </c>
      <c r="AQ5" s="50">
        <v>0</v>
      </c>
      <c r="AR5" s="51">
        <f t="shared" si="18"/>
        <v>0</v>
      </c>
      <c r="AS5" s="50">
        <v>0</v>
      </c>
      <c r="AT5" s="51">
        <f t="shared" si="19"/>
        <v>0</v>
      </c>
      <c r="AU5" s="50">
        <v>3</v>
      </c>
      <c r="AV5" s="51">
        <f t="shared" si="20"/>
        <v>0.7792207792207793</v>
      </c>
      <c r="AW5" s="50">
        <v>3</v>
      </c>
      <c r="AX5" s="51">
        <f t="shared" si="21"/>
        <v>0.7792207792207793</v>
      </c>
      <c r="AY5" s="50">
        <v>4</v>
      </c>
      <c r="AZ5" s="51">
        <f t="shared" si="22"/>
        <v>1.0389610389610389</v>
      </c>
      <c r="BA5" s="50">
        <v>9</v>
      </c>
      <c r="BB5" s="51">
        <f t="shared" si="23"/>
        <v>2.3376623376623376</v>
      </c>
      <c r="BC5" s="50">
        <v>0</v>
      </c>
      <c r="BD5" s="51">
        <f t="shared" si="24"/>
        <v>0</v>
      </c>
      <c r="BE5" s="50">
        <v>9</v>
      </c>
      <c r="BF5" s="51">
        <f t="shared" si="25"/>
        <v>2.3376623376623376</v>
      </c>
      <c r="BG5" s="50">
        <v>39</v>
      </c>
      <c r="BH5" s="51">
        <f t="shared" si="26"/>
        <v>10.129870129870131</v>
      </c>
    </row>
    <row r="6" spans="1:60" ht="27.75" customHeight="1">
      <c r="A6" s="33">
        <v>4</v>
      </c>
      <c r="B6" s="34">
        <v>4</v>
      </c>
      <c r="C6" s="35" t="s">
        <v>6</v>
      </c>
      <c r="D6" s="46">
        <v>623</v>
      </c>
      <c r="E6" s="46">
        <v>387</v>
      </c>
      <c r="F6" s="46">
        <v>49</v>
      </c>
      <c r="G6" s="46">
        <v>338</v>
      </c>
      <c r="H6" s="47">
        <f t="shared" si="0"/>
        <v>62.11878009630819</v>
      </c>
      <c r="I6" s="50">
        <v>64</v>
      </c>
      <c r="J6" s="51">
        <f t="shared" si="1"/>
        <v>18.93491124260355</v>
      </c>
      <c r="K6" s="50">
        <v>0</v>
      </c>
      <c r="L6" s="51">
        <f t="shared" si="2"/>
        <v>0</v>
      </c>
      <c r="M6" s="50">
        <v>0</v>
      </c>
      <c r="N6" s="51">
        <f t="shared" si="3"/>
        <v>0</v>
      </c>
      <c r="O6" s="50">
        <v>103</v>
      </c>
      <c r="P6" s="51">
        <f t="shared" si="4"/>
        <v>30.473372781065088</v>
      </c>
      <c r="Q6" s="50">
        <v>49</v>
      </c>
      <c r="R6" s="51">
        <f t="shared" si="5"/>
        <v>14.497041420118343</v>
      </c>
      <c r="S6" s="50">
        <v>6</v>
      </c>
      <c r="T6" s="51">
        <f t="shared" si="6"/>
        <v>1.7751479289940828</v>
      </c>
      <c r="U6" s="50">
        <v>4</v>
      </c>
      <c r="V6" s="51">
        <f t="shared" si="7"/>
        <v>1.183431952662722</v>
      </c>
      <c r="W6" s="50">
        <v>21</v>
      </c>
      <c r="X6" s="51">
        <f t="shared" si="8"/>
        <v>6.21301775147929</v>
      </c>
      <c r="Y6" s="50">
        <v>3</v>
      </c>
      <c r="Z6" s="51">
        <f t="shared" si="9"/>
        <v>0.8875739644970414</v>
      </c>
      <c r="AA6" s="50">
        <v>0</v>
      </c>
      <c r="AB6" s="51">
        <f t="shared" si="10"/>
        <v>0</v>
      </c>
      <c r="AC6" s="50">
        <v>1</v>
      </c>
      <c r="AD6" s="51">
        <f t="shared" si="11"/>
        <v>0.2958579881656805</v>
      </c>
      <c r="AE6" s="50">
        <v>1</v>
      </c>
      <c r="AF6" s="51">
        <f t="shared" si="12"/>
        <v>0.2958579881656805</v>
      </c>
      <c r="AG6" s="50">
        <v>6</v>
      </c>
      <c r="AH6" s="51">
        <f t="shared" si="13"/>
        <v>1.7751479289940828</v>
      </c>
      <c r="AI6" s="50">
        <v>22</v>
      </c>
      <c r="AJ6" s="51">
        <f t="shared" si="14"/>
        <v>6.508875739644971</v>
      </c>
      <c r="AK6" s="50">
        <v>2</v>
      </c>
      <c r="AL6" s="51">
        <f t="shared" si="15"/>
        <v>0.591715976331361</v>
      </c>
      <c r="AM6" s="50">
        <v>1</v>
      </c>
      <c r="AN6" s="51">
        <f t="shared" si="16"/>
        <v>0.2958579881656805</v>
      </c>
      <c r="AO6" s="50">
        <v>0</v>
      </c>
      <c r="AP6" s="51">
        <f t="shared" si="17"/>
        <v>0</v>
      </c>
      <c r="AQ6" s="50">
        <v>0</v>
      </c>
      <c r="AR6" s="51">
        <f t="shared" si="18"/>
        <v>0</v>
      </c>
      <c r="AS6" s="50">
        <v>0</v>
      </c>
      <c r="AT6" s="51">
        <f t="shared" si="19"/>
        <v>0</v>
      </c>
      <c r="AU6" s="50">
        <v>3</v>
      </c>
      <c r="AV6" s="51">
        <f t="shared" si="20"/>
        <v>0.8875739644970414</v>
      </c>
      <c r="AW6" s="50">
        <v>12</v>
      </c>
      <c r="AX6" s="51">
        <f t="shared" si="21"/>
        <v>3.5502958579881656</v>
      </c>
      <c r="AY6" s="50">
        <v>7</v>
      </c>
      <c r="AZ6" s="51">
        <f t="shared" si="22"/>
        <v>2.0710059171597637</v>
      </c>
      <c r="BA6" s="50">
        <v>2</v>
      </c>
      <c r="BB6" s="51">
        <f t="shared" si="23"/>
        <v>0.591715976331361</v>
      </c>
      <c r="BC6" s="50">
        <v>4</v>
      </c>
      <c r="BD6" s="51">
        <f t="shared" si="24"/>
        <v>1.183431952662722</v>
      </c>
      <c r="BE6" s="50">
        <v>23</v>
      </c>
      <c r="BF6" s="51">
        <f t="shared" si="25"/>
        <v>6.804733727810651</v>
      </c>
      <c r="BG6" s="50">
        <v>4</v>
      </c>
      <c r="BH6" s="51">
        <f t="shared" si="26"/>
        <v>1.183431952662722</v>
      </c>
    </row>
    <row r="7" spans="1:60" ht="27.75" customHeight="1">
      <c r="A7" s="33">
        <v>5</v>
      </c>
      <c r="B7" s="34">
        <v>5</v>
      </c>
      <c r="C7" s="35" t="s">
        <v>6</v>
      </c>
      <c r="D7" s="46">
        <v>587</v>
      </c>
      <c r="E7" s="46">
        <v>362</v>
      </c>
      <c r="F7" s="46">
        <v>47</v>
      </c>
      <c r="G7" s="46">
        <v>315</v>
      </c>
      <c r="H7" s="47">
        <f t="shared" si="0"/>
        <v>61.6695059625213</v>
      </c>
      <c r="I7" s="50">
        <v>79</v>
      </c>
      <c r="J7" s="51">
        <f t="shared" si="1"/>
        <v>25.07936507936508</v>
      </c>
      <c r="K7" s="50">
        <v>1</v>
      </c>
      <c r="L7" s="51">
        <f t="shared" si="2"/>
        <v>0.31746031746031744</v>
      </c>
      <c r="M7" s="50">
        <v>7</v>
      </c>
      <c r="N7" s="51">
        <f t="shared" si="3"/>
        <v>2.2222222222222223</v>
      </c>
      <c r="O7" s="50">
        <v>83</v>
      </c>
      <c r="P7" s="51">
        <f t="shared" si="4"/>
        <v>26.34920634920635</v>
      </c>
      <c r="Q7" s="50">
        <v>33</v>
      </c>
      <c r="R7" s="51">
        <f t="shared" si="5"/>
        <v>10.476190476190476</v>
      </c>
      <c r="S7" s="50">
        <v>7</v>
      </c>
      <c r="T7" s="51">
        <f t="shared" si="6"/>
        <v>2.2222222222222223</v>
      </c>
      <c r="U7" s="50">
        <v>5</v>
      </c>
      <c r="V7" s="51">
        <f t="shared" si="7"/>
        <v>1.5873015873015872</v>
      </c>
      <c r="W7" s="50">
        <v>5</v>
      </c>
      <c r="X7" s="51">
        <f t="shared" si="8"/>
        <v>1.5873015873015872</v>
      </c>
      <c r="Y7" s="50">
        <v>14</v>
      </c>
      <c r="Z7" s="51">
        <f t="shared" si="9"/>
        <v>4.444444444444445</v>
      </c>
      <c r="AA7" s="50">
        <v>2</v>
      </c>
      <c r="AB7" s="51">
        <f t="shared" si="10"/>
        <v>0.6349206349206349</v>
      </c>
      <c r="AC7" s="50">
        <v>0</v>
      </c>
      <c r="AD7" s="51">
        <f t="shared" si="11"/>
        <v>0</v>
      </c>
      <c r="AE7" s="50">
        <v>2</v>
      </c>
      <c r="AF7" s="51">
        <f t="shared" si="12"/>
        <v>0.6349206349206349</v>
      </c>
      <c r="AG7" s="50">
        <v>5</v>
      </c>
      <c r="AH7" s="51">
        <f t="shared" si="13"/>
        <v>1.5873015873015872</v>
      </c>
      <c r="AI7" s="50">
        <v>10</v>
      </c>
      <c r="AJ7" s="51">
        <f t="shared" si="14"/>
        <v>3.1746031746031744</v>
      </c>
      <c r="AK7" s="50">
        <v>0</v>
      </c>
      <c r="AL7" s="51">
        <f t="shared" si="15"/>
        <v>0</v>
      </c>
      <c r="AM7" s="50">
        <v>3</v>
      </c>
      <c r="AN7" s="51">
        <f t="shared" si="16"/>
        <v>0.9523809523809524</v>
      </c>
      <c r="AO7" s="50">
        <v>0</v>
      </c>
      <c r="AP7" s="51">
        <f t="shared" si="17"/>
        <v>0</v>
      </c>
      <c r="AQ7" s="50">
        <v>2</v>
      </c>
      <c r="AR7" s="51">
        <f t="shared" si="18"/>
        <v>0.6349206349206349</v>
      </c>
      <c r="AS7" s="50">
        <v>0</v>
      </c>
      <c r="AT7" s="51">
        <f t="shared" si="19"/>
        <v>0</v>
      </c>
      <c r="AU7" s="50">
        <v>1</v>
      </c>
      <c r="AV7" s="51">
        <f t="shared" si="20"/>
        <v>0.31746031746031744</v>
      </c>
      <c r="AW7" s="50">
        <v>8</v>
      </c>
      <c r="AX7" s="51">
        <f t="shared" si="21"/>
        <v>2.5396825396825395</v>
      </c>
      <c r="AY7" s="50">
        <v>7</v>
      </c>
      <c r="AZ7" s="51">
        <f t="shared" si="22"/>
        <v>2.2222222222222223</v>
      </c>
      <c r="BA7" s="50">
        <v>5</v>
      </c>
      <c r="BB7" s="51">
        <f t="shared" si="23"/>
        <v>1.5873015873015872</v>
      </c>
      <c r="BC7" s="50">
        <v>6</v>
      </c>
      <c r="BD7" s="51">
        <f t="shared" si="24"/>
        <v>1.9047619047619049</v>
      </c>
      <c r="BE7" s="50">
        <v>26</v>
      </c>
      <c r="BF7" s="51">
        <f t="shared" si="25"/>
        <v>8.253968253968253</v>
      </c>
      <c r="BG7" s="50">
        <v>4</v>
      </c>
      <c r="BH7" s="51">
        <f t="shared" si="26"/>
        <v>1.2698412698412698</v>
      </c>
    </row>
    <row r="8" spans="1:60" ht="27.75" customHeight="1">
      <c r="A8" s="33">
        <v>6</v>
      </c>
      <c r="B8" s="34">
        <v>6</v>
      </c>
      <c r="C8" s="35" t="s">
        <v>20</v>
      </c>
      <c r="D8" s="46">
        <v>834</v>
      </c>
      <c r="E8" s="46">
        <v>509</v>
      </c>
      <c r="F8" s="46">
        <v>25</v>
      </c>
      <c r="G8" s="46">
        <v>484</v>
      </c>
      <c r="H8" s="47">
        <f t="shared" si="0"/>
        <v>61.031175059952034</v>
      </c>
      <c r="I8" s="50">
        <v>106</v>
      </c>
      <c r="J8" s="51">
        <f t="shared" si="1"/>
        <v>21.90082644628099</v>
      </c>
      <c r="K8" s="50">
        <v>0</v>
      </c>
      <c r="L8" s="51">
        <f t="shared" si="2"/>
        <v>0</v>
      </c>
      <c r="M8" s="50">
        <v>2</v>
      </c>
      <c r="N8" s="51">
        <f t="shared" si="3"/>
        <v>0.4132231404958678</v>
      </c>
      <c r="O8" s="50">
        <v>44</v>
      </c>
      <c r="P8" s="51">
        <f t="shared" si="4"/>
        <v>9.090909090909092</v>
      </c>
      <c r="Q8" s="50">
        <v>104</v>
      </c>
      <c r="R8" s="51">
        <f t="shared" si="5"/>
        <v>21.487603305785125</v>
      </c>
      <c r="S8" s="50">
        <v>16</v>
      </c>
      <c r="T8" s="51">
        <f t="shared" si="6"/>
        <v>3.3057851239669422</v>
      </c>
      <c r="U8" s="50">
        <v>8</v>
      </c>
      <c r="V8" s="51">
        <f t="shared" si="7"/>
        <v>1.6528925619834711</v>
      </c>
      <c r="W8" s="50">
        <v>21</v>
      </c>
      <c r="X8" s="51">
        <f t="shared" si="8"/>
        <v>4.338842975206612</v>
      </c>
      <c r="Y8" s="50">
        <v>14</v>
      </c>
      <c r="Z8" s="51">
        <f t="shared" si="9"/>
        <v>2.8925619834710745</v>
      </c>
      <c r="AA8" s="50">
        <v>1</v>
      </c>
      <c r="AB8" s="51">
        <f t="shared" si="10"/>
        <v>0.2066115702479339</v>
      </c>
      <c r="AC8" s="50">
        <v>2</v>
      </c>
      <c r="AD8" s="51">
        <f t="shared" si="11"/>
        <v>0.4132231404958678</v>
      </c>
      <c r="AE8" s="50">
        <v>2</v>
      </c>
      <c r="AF8" s="51">
        <f t="shared" si="12"/>
        <v>0.4132231404958678</v>
      </c>
      <c r="AG8" s="50">
        <v>7</v>
      </c>
      <c r="AH8" s="51">
        <f t="shared" si="13"/>
        <v>1.4462809917355373</v>
      </c>
      <c r="AI8" s="50">
        <v>27</v>
      </c>
      <c r="AJ8" s="51">
        <f t="shared" si="14"/>
        <v>5.578512396694215</v>
      </c>
      <c r="AK8" s="50">
        <v>3</v>
      </c>
      <c r="AL8" s="51">
        <f t="shared" si="15"/>
        <v>0.6198347107438017</v>
      </c>
      <c r="AM8" s="50">
        <v>4</v>
      </c>
      <c r="AN8" s="51">
        <f t="shared" si="16"/>
        <v>0.8264462809917356</v>
      </c>
      <c r="AO8" s="50">
        <v>0</v>
      </c>
      <c r="AP8" s="51">
        <f t="shared" si="17"/>
        <v>0</v>
      </c>
      <c r="AQ8" s="50">
        <v>0</v>
      </c>
      <c r="AR8" s="51">
        <f t="shared" si="18"/>
        <v>0</v>
      </c>
      <c r="AS8" s="50">
        <v>4</v>
      </c>
      <c r="AT8" s="51">
        <f t="shared" si="19"/>
        <v>0.8264462809917356</v>
      </c>
      <c r="AU8" s="50">
        <v>11</v>
      </c>
      <c r="AV8" s="51">
        <f t="shared" si="20"/>
        <v>2.272727272727273</v>
      </c>
      <c r="AW8" s="50">
        <v>10</v>
      </c>
      <c r="AX8" s="51">
        <f t="shared" si="21"/>
        <v>2.066115702479339</v>
      </c>
      <c r="AY8" s="50">
        <v>11</v>
      </c>
      <c r="AZ8" s="51">
        <f t="shared" si="22"/>
        <v>2.272727272727273</v>
      </c>
      <c r="BA8" s="50">
        <v>10</v>
      </c>
      <c r="BB8" s="51">
        <f t="shared" si="23"/>
        <v>2.066115702479339</v>
      </c>
      <c r="BC8" s="50">
        <v>17</v>
      </c>
      <c r="BD8" s="51">
        <f t="shared" si="24"/>
        <v>3.512396694214876</v>
      </c>
      <c r="BE8" s="50">
        <v>53</v>
      </c>
      <c r="BF8" s="51">
        <f t="shared" si="25"/>
        <v>10.950413223140496</v>
      </c>
      <c r="BG8" s="50">
        <v>7</v>
      </c>
      <c r="BH8" s="51">
        <f t="shared" si="26"/>
        <v>1.4462809917355373</v>
      </c>
    </row>
    <row r="9" spans="1:60" ht="27.75" customHeight="1">
      <c r="A9" s="33">
        <v>7</v>
      </c>
      <c r="B9" s="34">
        <v>7</v>
      </c>
      <c r="C9" s="35" t="s">
        <v>5</v>
      </c>
      <c r="D9" s="46">
        <v>1052</v>
      </c>
      <c r="E9" s="46">
        <v>529</v>
      </c>
      <c r="F9" s="46">
        <v>49</v>
      </c>
      <c r="G9" s="46">
        <v>480</v>
      </c>
      <c r="H9" s="47">
        <f t="shared" si="0"/>
        <v>50.28517110266159</v>
      </c>
      <c r="I9" s="50">
        <v>37</v>
      </c>
      <c r="J9" s="51">
        <f t="shared" si="1"/>
        <v>7.708333333333334</v>
      </c>
      <c r="K9" s="50">
        <v>13</v>
      </c>
      <c r="L9" s="51">
        <f t="shared" si="2"/>
        <v>2.7083333333333335</v>
      </c>
      <c r="M9" s="50">
        <v>2</v>
      </c>
      <c r="N9" s="51">
        <f t="shared" si="3"/>
        <v>0.4166666666666667</v>
      </c>
      <c r="O9" s="50">
        <v>13</v>
      </c>
      <c r="P9" s="51">
        <f t="shared" si="4"/>
        <v>2.7083333333333335</v>
      </c>
      <c r="Q9" s="50">
        <v>42</v>
      </c>
      <c r="R9" s="51">
        <f t="shared" si="5"/>
        <v>8.75</v>
      </c>
      <c r="S9" s="50">
        <v>16</v>
      </c>
      <c r="T9" s="51">
        <f t="shared" si="6"/>
        <v>3.3333333333333335</v>
      </c>
      <c r="U9" s="50">
        <v>1</v>
      </c>
      <c r="V9" s="51">
        <f t="shared" si="7"/>
        <v>0.20833333333333334</v>
      </c>
      <c r="W9" s="50">
        <v>8</v>
      </c>
      <c r="X9" s="51">
        <f t="shared" si="8"/>
        <v>1.6666666666666667</v>
      </c>
      <c r="Y9" s="50">
        <v>12</v>
      </c>
      <c r="Z9" s="51">
        <f t="shared" si="9"/>
        <v>2.5</v>
      </c>
      <c r="AA9" s="50">
        <v>51</v>
      </c>
      <c r="AB9" s="51">
        <f t="shared" si="10"/>
        <v>10.625</v>
      </c>
      <c r="AC9" s="50">
        <v>0</v>
      </c>
      <c r="AD9" s="51">
        <f t="shared" si="11"/>
        <v>0</v>
      </c>
      <c r="AE9" s="50">
        <v>117</v>
      </c>
      <c r="AF9" s="51">
        <f t="shared" si="12"/>
        <v>24.375</v>
      </c>
      <c r="AG9" s="50">
        <v>9</v>
      </c>
      <c r="AH9" s="51">
        <f t="shared" si="13"/>
        <v>1.875</v>
      </c>
      <c r="AI9" s="50">
        <v>19</v>
      </c>
      <c r="AJ9" s="51">
        <f t="shared" si="14"/>
        <v>3.958333333333333</v>
      </c>
      <c r="AK9" s="50">
        <v>52</v>
      </c>
      <c r="AL9" s="51">
        <f t="shared" si="15"/>
        <v>10.833333333333334</v>
      </c>
      <c r="AM9" s="50">
        <v>5</v>
      </c>
      <c r="AN9" s="51">
        <f t="shared" si="16"/>
        <v>1.0416666666666665</v>
      </c>
      <c r="AO9" s="50">
        <v>0</v>
      </c>
      <c r="AP9" s="51">
        <f t="shared" si="17"/>
        <v>0</v>
      </c>
      <c r="AQ9" s="50">
        <v>0</v>
      </c>
      <c r="AR9" s="51">
        <f t="shared" si="18"/>
        <v>0</v>
      </c>
      <c r="AS9" s="50">
        <v>0</v>
      </c>
      <c r="AT9" s="51">
        <f t="shared" si="19"/>
        <v>0</v>
      </c>
      <c r="AU9" s="50">
        <v>5</v>
      </c>
      <c r="AV9" s="51">
        <f t="shared" si="20"/>
        <v>1.0416666666666665</v>
      </c>
      <c r="AW9" s="50">
        <v>17</v>
      </c>
      <c r="AX9" s="51">
        <f t="shared" si="21"/>
        <v>3.5416666666666665</v>
      </c>
      <c r="AY9" s="50">
        <v>13</v>
      </c>
      <c r="AZ9" s="51">
        <f t="shared" si="22"/>
        <v>2.7083333333333335</v>
      </c>
      <c r="BA9" s="50">
        <v>14</v>
      </c>
      <c r="BB9" s="51">
        <f t="shared" si="23"/>
        <v>2.9166666666666665</v>
      </c>
      <c r="BC9" s="50">
        <v>3</v>
      </c>
      <c r="BD9" s="51">
        <f t="shared" si="24"/>
        <v>0.625</v>
      </c>
      <c r="BE9" s="50">
        <v>21</v>
      </c>
      <c r="BF9" s="51">
        <f t="shared" si="25"/>
        <v>4.375</v>
      </c>
      <c r="BG9" s="50">
        <v>10</v>
      </c>
      <c r="BH9" s="51">
        <f t="shared" si="26"/>
        <v>2.083333333333333</v>
      </c>
    </row>
    <row r="10" spans="1:60" ht="27.75" customHeight="1">
      <c r="A10" s="33">
        <v>8</v>
      </c>
      <c r="B10" s="34">
        <v>8</v>
      </c>
      <c r="C10" s="35" t="s">
        <v>9</v>
      </c>
      <c r="D10" s="46">
        <v>653</v>
      </c>
      <c r="E10" s="46">
        <v>408</v>
      </c>
      <c r="F10" s="46">
        <v>26</v>
      </c>
      <c r="G10" s="46">
        <v>382</v>
      </c>
      <c r="H10" s="47">
        <f t="shared" si="0"/>
        <v>62.480857580398165</v>
      </c>
      <c r="I10" s="50">
        <v>60</v>
      </c>
      <c r="J10" s="51">
        <f t="shared" si="1"/>
        <v>15.706806282722512</v>
      </c>
      <c r="K10" s="50">
        <v>0</v>
      </c>
      <c r="L10" s="51">
        <f t="shared" si="2"/>
        <v>0</v>
      </c>
      <c r="M10" s="50">
        <v>4</v>
      </c>
      <c r="N10" s="51">
        <f t="shared" si="3"/>
        <v>1.0471204188481675</v>
      </c>
      <c r="O10" s="50">
        <v>3</v>
      </c>
      <c r="P10" s="51">
        <f t="shared" si="4"/>
        <v>0.7853403141361256</v>
      </c>
      <c r="Q10" s="50">
        <v>64</v>
      </c>
      <c r="R10" s="51">
        <f t="shared" si="5"/>
        <v>16.75392670157068</v>
      </c>
      <c r="S10" s="50">
        <v>18</v>
      </c>
      <c r="T10" s="51">
        <f t="shared" si="6"/>
        <v>4.712041884816754</v>
      </c>
      <c r="U10" s="50">
        <v>4</v>
      </c>
      <c r="V10" s="51">
        <f t="shared" si="7"/>
        <v>1.0471204188481675</v>
      </c>
      <c r="W10" s="50">
        <v>22</v>
      </c>
      <c r="X10" s="51">
        <f t="shared" si="8"/>
        <v>5.7591623036649215</v>
      </c>
      <c r="Y10" s="50">
        <v>13</v>
      </c>
      <c r="Z10" s="51">
        <f t="shared" si="9"/>
        <v>3.4031413612565444</v>
      </c>
      <c r="AA10" s="50">
        <v>0</v>
      </c>
      <c r="AB10" s="51">
        <f t="shared" si="10"/>
        <v>0</v>
      </c>
      <c r="AC10" s="50">
        <v>2</v>
      </c>
      <c r="AD10" s="51">
        <f t="shared" si="11"/>
        <v>0.5235602094240838</v>
      </c>
      <c r="AE10" s="50">
        <v>0</v>
      </c>
      <c r="AF10" s="51">
        <f t="shared" si="12"/>
        <v>0</v>
      </c>
      <c r="AG10" s="50">
        <v>13</v>
      </c>
      <c r="AH10" s="51">
        <f t="shared" si="13"/>
        <v>3.4031413612565444</v>
      </c>
      <c r="AI10" s="50">
        <v>16</v>
      </c>
      <c r="AJ10" s="51">
        <f t="shared" si="14"/>
        <v>4.18848167539267</v>
      </c>
      <c r="AK10" s="50">
        <v>0</v>
      </c>
      <c r="AL10" s="51">
        <f t="shared" si="15"/>
        <v>0</v>
      </c>
      <c r="AM10" s="50">
        <v>6</v>
      </c>
      <c r="AN10" s="51">
        <f t="shared" si="16"/>
        <v>1.5706806282722512</v>
      </c>
      <c r="AO10" s="50">
        <v>0</v>
      </c>
      <c r="AP10" s="51">
        <f t="shared" si="17"/>
        <v>0</v>
      </c>
      <c r="AQ10" s="50">
        <v>0</v>
      </c>
      <c r="AR10" s="51">
        <f t="shared" si="18"/>
        <v>0</v>
      </c>
      <c r="AS10" s="50">
        <v>2</v>
      </c>
      <c r="AT10" s="51">
        <f t="shared" si="19"/>
        <v>0.5235602094240838</v>
      </c>
      <c r="AU10" s="50">
        <v>2</v>
      </c>
      <c r="AV10" s="51">
        <f t="shared" si="20"/>
        <v>0.5235602094240838</v>
      </c>
      <c r="AW10" s="50">
        <v>35</v>
      </c>
      <c r="AX10" s="51">
        <f t="shared" si="21"/>
        <v>9.162303664921465</v>
      </c>
      <c r="AY10" s="50">
        <v>14</v>
      </c>
      <c r="AZ10" s="51">
        <f t="shared" si="22"/>
        <v>3.664921465968586</v>
      </c>
      <c r="BA10" s="50">
        <v>14</v>
      </c>
      <c r="BB10" s="51">
        <f t="shared" si="23"/>
        <v>3.664921465968586</v>
      </c>
      <c r="BC10" s="50">
        <v>7</v>
      </c>
      <c r="BD10" s="51">
        <f t="shared" si="24"/>
        <v>1.832460732984293</v>
      </c>
      <c r="BE10" s="50">
        <v>50</v>
      </c>
      <c r="BF10" s="51">
        <f t="shared" si="25"/>
        <v>13.089005235602095</v>
      </c>
      <c r="BG10" s="50">
        <v>33</v>
      </c>
      <c r="BH10" s="51">
        <f t="shared" si="26"/>
        <v>8.638743455497382</v>
      </c>
    </row>
    <row r="11" spans="1:60" ht="27.75" customHeight="1">
      <c r="A11" s="33">
        <v>9</v>
      </c>
      <c r="B11" s="34">
        <v>9</v>
      </c>
      <c r="C11" s="35" t="s">
        <v>10</v>
      </c>
      <c r="D11" s="46">
        <v>681</v>
      </c>
      <c r="E11" s="46">
        <v>406</v>
      </c>
      <c r="F11" s="46">
        <v>26</v>
      </c>
      <c r="G11" s="46">
        <v>380</v>
      </c>
      <c r="H11" s="47">
        <f t="shared" si="0"/>
        <v>59.61820851688693</v>
      </c>
      <c r="I11" s="50">
        <v>91</v>
      </c>
      <c r="J11" s="51">
        <f t="shared" si="1"/>
        <v>23.94736842105263</v>
      </c>
      <c r="K11" s="50">
        <v>1</v>
      </c>
      <c r="L11" s="51">
        <f t="shared" si="2"/>
        <v>0.2631578947368421</v>
      </c>
      <c r="M11" s="50">
        <v>1</v>
      </c>
      <c r="N11" s="51">
        <f t="shared" si="3"/>
        <v>0.2631578947368421</v>
      </c>
      <c r="O11" s="50">
        <v>30</v>
      </c>
      <c r="P11" s="51">
        <f t="shared" si="4"/>
        <v>7.894736842105263</v>
      </c>
      <c r="Q11" s="50">
        <v>64</v>
      </c>
      <c r="R11" s="51">
        <f t="shared" si="5"/>
        <v>16.842105263157894</v>
      </c>
      <c r="S11" s="50">
        <v>11</v>
      </c>
      <c r="T11" s="51">
        <f t="shared" si="6"/>
        <v>2.8947368421052633</v>
      </c>
      <c r="U11" s="50">
        <v>6</v>
      </c>
      <c r="V11" s="51">
        <f t="shared" si="7"/>
        <v>1.5789473684210527</v>
      </c>
      <c r="W11" s="50">
        <v>17</v>
      </c>
      <c r="X11" s="51">
        <f t="shared" si="8"/>
        <v>4.473684210526316</v>
      </c>
      <c r="Y11" s="50">
        <v>18</v>
      </c>
      <c r="Z11" s="51">
        <f t="shared" si="9"/>
        <v>4.736842105263158</v>
      </c>
      <c r="AA11" s="50">
        <v>0</v>
      </c>
      <c r="AB11" s="51">
        <f t="shared" si="10"/>
        <v>0</v>
      </c>
      <c r="AC11" s="50">
        <v>8</v>
      </c>
      <c r="AD11" s="51">
        <f t="shared" si="11"/>
        <v>2.1052631578947367</v>
      </c>
      <c r="AE11" s="50">
        <v>1</v>
      </c>
      <c r="AF11" s="51">
        <f t="shared" si="12"/>
        <v>0.2631578947368421</v>
      </c>
      <c r="AG11" s="50">
        <v>2</v>
      </c>
      <c r="AH11" s="51">
        <f t="shared" si="13"/>
        <v>0.5263157894736842</v>
      </c>
      <c r="AI11" s="50">
        <v>30</v>
      </c>
      <c r="AJ11" s="51">
        <f t="shared" si="14"/>
        <v>7.894736842105263</v>
      </c>
      <c r="AK11" s="50">
        <v>1</v>
      </c>
      <c r="AL11" s="51">
        <f t="shared" si="15"/>
        <v>0.2631578947368421</v>
      </c>
      <c r="AM11" s="50">
        <v>1</v>
      </c>
      <c r="AN11" s="51">
        <f t="shared" si="16"/>
        <v>0.2631578947368421</v>
      </c>
      <c r="AO11" s="50">
        <v>1</v>
      </c>
      <c r="AP11" s="51">
        <f t="shared" si="17"/>
        <v>0.2631578947368421</v>
      </c>
      <c r="AQ11" s="50">
        <v>0</v>
      </c>
      <c r="AR11" s="51">
        <f t="shared" si="18"/>
        <v>0</v>
      </c>
      <c r="AS11" s="50">
        <v>8</v>
      </c>
      <c r="AT11" s="51">
        <f t="shared" si="19"/>
        <v>2.1052631578947367</v>
      </c>
      <c r="AU11" s="50">
        <v>5</v>
      </c>
      <c r="AV11" s="51">
        <f t="shared" si="20"/>
        <v>1.3157894736842104</v>
      </c>
      <c r="AW11" s="50">
        <v>9</v>
      </c>
      <c r="AX11" s="51">
        <f t="shared" si="21"/>
        <v>2.368421052631579</v>
      </c>
      <c r="AY11" s="50">
        <v>15</v>
      </c>
      <c r="AZ11" s="51">
        <f t="shared" si="22"/>
        <v>3.9473684210526314</v>
      </c>
      <c r="BA11" s="50">
        <v>13</v>
      </c>
      <c r="BB11" s="51">
        <f t="shared" si="23"/>
        <v>3.421052631578948</v>
      </c>
      <c r="BC11" s="50">
        <v>11</v>
      </c>
      <c r="BD11" s="51">
        <f t="shared" si="24"/>
        <v>2.8947368421052633</v>
      </c>
      <c r="BE11" s="50">
        <v>32</v>
      </c>
      <c r="BF11" s="51">
        <f t="shared" si="25"/>
        <v>8.421052631578947</v>
      </c>
      <c r="BG11" s="50">
        <v>4</v>
      </c>
      <c r="BH11" s="51">
        <f t="shared" si="26"/>
        <v>1.0526315789473684</v>
      </c>
    </row>
    <row r="12" spans="1:60" ht="27.75" customHeight="1">
      <c r="A12" s="33">
        <v>10</v>
      </c>
      <c r="B12" s="34">
        <v>10</v>
      </c>
      <c r="C12" s="35" t="s">
        <v>10</v>
      </c>
      <c r="D12" s="46">
        <v>740</v>
      </c>
      <c r="E12" s="46">
        <v>453</v>
      </c>
      <c r="F12" s="46">
        <v>13</v>
      </c>
      <c r="G12" s="46">
        <v>440</v>
      </c>
      <c r="H12" s="47">
        <f t="shared" si="0"/>
        <v>61.21621621621621</v>
      </c>
      <c r="I12" s="50">
        <v>72</v>
      </c>
      <c r="J12" s="51">
        <f t="shared" si="1"/>
        <v>16.363636363636363</v>
      </c>
      <c r="K12" s="50">
        <v>1</v>
      </c>
      <c r="L12" s="51">
        <f t="shared" si="2"/>
        <v>0.22727272727272727</v>
      </c>
      <c r="M12" s="50">
        <v>1</v>
      </c>
      <c r="N12" s="51">
        <f t="shared" si="3"/>
        <v>0.22727272727272727</v>
      </c>
      <c r="O12" s="50">
        <v>13</v>
      </c>
      <c r="P12" s="51">
        <f t="shared" si="4"/>
        <v>2.9545454545454546</v>
      </c>
      <c r="Q12" s="50">
        <v>95</v>
      </c>
      <c r="R12" s="51">
        <f t="shared" si="5"/>
        <v>21.59090909090909</v>
      </c>
      <c r="S12" s="50">
        <v>13</v>
      </c>
      <c r="T12" s="51">
        <f t="shared" si="6"/>
        <v>2.9545454545454546</v>
      </c>
      <c r="U12" s="50">
        <v>11</v>
      </c>
      <c r="V12" s="51">
        <f t="shared" si="7"/>
        <v>2.5</v>
      </c>
      <c r="W12" s="50">
        <v>33</v>
      </c>
      <c r="X12" s="51">
        <f t="shared" si="8"/>
        <v>7.5</v>
      </c>
      <c r="Y12" s="50">
        <v>29</v>
      </c>
      <c r="Z12" s="51">
        <f t="shared" si="9"/>
        <v>6.59090909090909</v>
      </c>
      <c r="AA12" s="50">
        <v>0</v>
      </c>
      <c r="AB12" s="51">
        <f t="shared" si="10"/>
        <v>0</v>
      </c>
      <c r="AC12" s="50">
        <v>2</v>
      </c>
      <c r="AD12" s="51">
        <f t="shared" si="11"/>
        <v>0.45454545454545453</v>
      </c>
      <c r="AE12" s="50">
        <v>3</v>
      </c>
      <c r="AF12" s="51">
        <f t="shared" si="12"/>
        <v>0.6818181818181818</v>
      </c>
      <c r="AG12" s="50">
        <v>11</v>
      </c>
      <c r="AH12" s="51">
        <f t="shared" si="13"/>
        <v>2.5</v>
      </c>
      <c r="AI12" s="50">
        <v>19</v>
      </c>
      <c r="AJ12" s="51">
        <f t="shared" si="14"/>
        <v>4.318181818181818</v>
      </c>
      <c r="AK12" s="50">
        <v>2</v>
      </c>
      <c r="AL12" s="51">
        <f t="shared" si="15"/>
        <v>0.45454545454545453</v>
      </c>
      <c r="AM12" s="50">
        <v>6</v>
      </c>
      <c r="AN12" s="51">
        <f t="shared" si="16"/>
        <v>1.3636363636363635</v>
      </c>
      <c r="AO12" s="50">
        <v>0</v>
      </c>
      <c r="AP12" s="51">
        <f t="shared" si="17"/>
        <v>0</v>
      </c>
      <c r="AQ12" s="50">
        <v>1</v>
      </c>
      <c r="AR12" s="51">
        <f t="shared" si="18"/>
        <v>0.22727272727272727</v>
      </c>
      <c r="AS12" s="50">
        <v>1</v>
      </c>
      <c r="AT12" s="51">
        <f t="shared" si="19"/>
        <v>0.22727272727272727</v>
      </c>
      <c r="AU12" s="50">
        <v>2</v>
      </c>
      <c r="AV12" s="51">
        <f t="shared" si="20"/>
        <v>0.45454545454545453</v>
      </c>
      <c r="AW12" s="50">
        <v>10</v>
      </c>
      <c r="AX12" s="51">
        <f t="shared" si="21"/>
        <v>2.272727272727273</v>
      </c>
      <c r="AY12" s="50">
        <v>18</v>
      </c>
      <c r="AZ12" s="51">
        <f t="shared" si="22"/>
        <v>4.090909090909091</v>
      </c>
      <c r="BA12" s="50">
        <v>14</v>
      </c>
      <c r="BB12" s="51">
        <f t="shared" si="23"/>
        <v>3.1818181818181817</v>
      </c>
      <c r="BC12" s="50">
        <v>9</v>
      </c>
      <c r="BD12" s="51">
        <f t="shared" si="24"/>
        <v>2.0454545454545454</v>
      </c>
      <c r="BE12" s="50">
        <v>54</v>
      </c>
      <c r="BF12" s="51">
        <f t="shared" si="25"/>
        <v>12.272727272727273</v>
      </c>
      <c r="BG12" s="50">
        <v>20</v>
      </c>
      <c r="BH12" s="51">
        <f t="shared" si="26"/>
        <v>4.545454545454546</v>
      </c>
    </row>
    <row r="13" spans="1:60" ht="27.75" customHeight="1">
      <c r="A13" s="33">
        <v>11</v>
      </c>
      <c r="B13" s="34">
        <v>11</v>
      </c>
      <c r="C13" s="35" t="s">
        <v>11</v>
      </c>
      <c r="D13" s="46">
        <v>638</v>
      </c>
      <c r="E13" s="46">
        <v>363</v>
      </c>
      <c r="F13" s="46">
        <v>15</v>
      </c>
      <c r="G13" s="46">
        <v>348</v>
      </c>
      <c r="H13" s="47">
        <f t="shared" si="0"/>
        <v>56.896551724137936</v>
      </c>
      <c r="I13" s="50">
        <v>60</v>
      </c>
      <c r="J13" s="51">
        <f t="shared" si="1"/>
        <v>17.24137931034483</v>
      </c>
      <c r="K13" s="50">
        <v>0</v>
      </c>
      <c r="L13" s="51">
        <f t="shared" si="2"/>
        <v>0</v>
      </c>
      <c r="M13" s="50">
        <v>0</v>
      </c>
      <c r="N13" s="51">
        <f t="shared" si="3"/>
        <v>0</v>
      </c>
      <c r="O13" s="50">
        <v>16</v>
      </c>
      <c r="P13" s="51">
        <f t="shared" si="4"/>
        <v>4.597701149425287</v>
      </c>
      <c r="Q13" s="50">
        <v>50</v>
      </c>
      <c r="R13" s="51">
        <f t="shared" si="5"/>
        <v>14.367816091954023</v>
      </c>
      <c r="S13" s="50">
        <v>9</v>
      </c>
      <c r="T13" s="51">
        <f t="shared" si="6"/>
        <v>2.586206896551724</v>
      </c>
      <c r="U13" s="50">
        <v>0</v>
      </c>
      <c r="V13" s="51">
        <f t="shared" si="7"/>
        <v>0</v>
      </c>
      <c r="W13" s="50">
        <v>16</v>
      </c>
      <c r="X13" s="51">
        <f t="shared" si="8"/>
        <v>4.597701149425287</v>
      </c>
      <c r="Y13" s="50">
        <v>19</v>
      </c>
      <c r="Z13" s="51">
        <f t="shared" si="9"/>
        <v>5.459770114942529</v>
      </c>
      <c r="AA13" s="50">
        <v>1</v>
      </c>
      <c r="AB13" s="51">
        <f t="shared" si="10"/>
        <v>0.28735632183908044</v>
      </c>
      <c r="AC13" s="50">
        <v>1</v>
      </c>
      <c r="AD13" s="51">
        <f t="shared" si="11"/>
        <v>0.28735632183908044</v>
      </c>
      <c r="AE13" s="50">
        <v>0</v>
      </c>
      <c r="AF13" s="51">
        <f t="shared" si="12"/>
        <v>0</v>
      </c>
      <c r="AG13" s="50">
        <v>8</v>
      </c>
      <c r="AH13" s="51">
        <f t="shared" si="13"/>
        <v>2.2988505747126435</v>
      </c>
      <c r="AI13" s="50">
        <v>29</v>
      </c>
      <c r="AJ13" s="51">
        <f t="shared" si="14"/>
        <v>8.333333333333332</v>
      </c>
      <c r="AK13" s="50">
        <v>2</v>
      </c>
      <c r="AL13" s="51">
        <f t="shared" si="15"/>
        <v>0.5747126436781609</v>
      </c>
      <c r="AM13" s="50">
        <v>2</v>
      </c>
      <c r="AN13" s="51">
        <f t="shared" si="16"/>
        <v>0.5747126436781609</v>
      </c>
      <c r="AO13" s="50">
        <v>0</v>
      </c>
      <c r="AP13" s="51">
        <f t="shared" si="17"/>
        <v>0</v>
      </c>
      <c r="AQ13" s="50">
        <v>0</v>
      </c>
      <c r="AR13" s="51">
        <f t="shared" si="18"/>
        <v>0</v>
      </c>
      <c r="AS13" s="50">
        <v>1</v>
      </c>
      <c r="AT13" s="51">
        <f t="shared" si="19"/>
        <v>0.28735632183908044</v>
      </c>
      <c r="AU13" s="50">
        <v>13</v>
      </c>
      <c r="AV13" s="51">
        <f t="shared" si="20"/>
        <v>3.7356321839080464</v>
      </c>
      <c r="AW13" s="50">
        <v>22</v>
      </c>
      <c r="AX13" s="51">
        <f t="shared" si="21"/>
        <v>6.321839080459771</v>
      </c>
      <c r="AY13" s="50">
        <v>19</v>
      </c>
      <c r="AZ13" s="51">
        <f t="shared" si="22"/>
        <v>5.459770114942529</v>
      </c>
      <c r="BA13" s="50">
        <v>14</v>
      </c>
      <c r="BB13" s="51">
        <f t="shared" si="23"/>
        <v>4.022988505747127</v>
      </c>
      <c r="BC13" s="50">
        <v>13</v>
      </c>
      <c r="BD13" s="51">
        <f t="shared" si="24"/>
        <v>3.7356321839080464</v>
      </c>
      <c r="BE13" s="50">
        <v>44</v>
      </c>
      <c r="BF13" s="51">
        <f t="shared" si="25"/>
        <v>12.643678160919542</v>
      </c>
      <c r="BG13" s="50">
        <v>9</v>
      </c>
      <c r="BH13" s="51">
        <f t="shared" si="26"/>
        <v>2.586206896551724</v>
      </c>
    </row>
    <row r="14" spans="1:60" ht="27.75" customHeight="1">
      <c r="A14" s="33">
        <v>12</v>
      </c>
      <c r="B14" s="34">
        <v>12</v>
      </c>
      <c r="C14" s="35" t="s">
        <v>19</v>
      </c>
      <c r="D14" s="46">
        <v>824</v>
      </c>
      <c r="E14" s="46">
        <v>467</v>
      </c>
      <c r="F14" s="46">
        <v>16</v>
      </c>
      <c r="G14" s="46">
        <v>451</v>
      </c>
      <c r="H14" s="47">
        <f t="shared" si="0"/>
        <v>56.6747572815534</v>
      </c>
      <c r="I14" s="50">
        <v>85</v>
      </c>
      <c r="J14" s="51">
        <f t="shared" si="1"/>
        <v>18.8470066518847</v>
      </c>
      <c r="K14" s="50">
        <v>1</v>
      </c>
      <c r="L14" s="51">
        <f t="shared" si="2"/>
        <v>0.22172949002217296</v>
      </c>
      <c r="M14" s="50">
        <v>0</v>
      </c>
      <c r="N14" s="51">
        <f t="shared" si="3"/>
        <v>0</v>
      </c>
      <c r="O14" s="50">
        <v>20</v>
      </c>
      <c r="P14" s="51">
        <f t="shared" si="4"/>
        <v>4.434589800443459</v>
      </c>
      <c r="Q14" s="50">
        <v>73</v>
      </c>
      <c r="R14" s="51">
        <f t="shared" si="5"/>
        <v>16.186252771618626</v>
      </c>
      <c r="S14" s="50">
        <v>19</v>
      </c>
      <c r="T14" s="51">
        <f t="shared" si="6"/>
        <v>4.212860310421286</v>
      </c>
      <c r="U14" s="50">
        <v>10</v>
      </c>
      <c r="V14" s="51">
        <f t="shared" si="7"/>
        <v>2.2172949002217295</v>
      </c>
      <c r="W14" s="50">
        <v>13</v>
      </c>
      <c r="X14" s="51">
        <f t="shared" si="8"/>
        <v>2.882483370288248</v>
      </c>
      <c r="Y14" s="50">
        <v>38</v>
      </c>
      <c r="Z14" s="51">
        <f t="shared" si="9"/>
        <v>8.425720620842572</v>
      </c>
      <c r="AA14" s="50">
        <v>0</v>
      </c>
      <c r="AB14" s="51">
        <f t="shared" si="10"/>
        <v>0</v>
      </c>
      <c r="AC14" s="50">
        <v>0</v>
      </c>
      <c r="AD14" s="51">
        <f t="shared" si="11"/>
        <v>0</v>
      </c>
      <c r="AE14" s="50">
        <v>1</v>
      </c>
      <c r="AF14" s="51">
        <f t="shared" si="12"/>
        <v>0.22172949002217296</v>
      </c>
      <c r="AG14" s="50">
        <v>17</v>
      </c>
      <c r="AH14" s="51">
        <f t="shared" si="13"/>
        <v>3.7694013303769403</v>
      </c>
      <c r="AI14" s="50">
        <v>39</v>
      </c>
      <c r="AJ14" s="51">
        <f t="shared" si="14"/>
        <v>8.647450110864744</v>
      </c>
      <c r="AK14" s="50">
        <v>7</v>
      </c>
      <c r="AL14" s="51">
        <f t="shared" si="15"/>
        <v>1.5521064301552108</v>
      </c>
      <c r="AM14" s="50">
        <v>5</v>
      </c>
      <c r="AN14" s="51">
        <f t="shared" si="16"/>
        <v>1.1086474501108647</v>
      </c>
      <c r="AO14" s="50">
        <v>1</v>
      </c>
      <c r="AP14" s="51">
        <f t="shared" si="17"/>
        <v>0.22172949002217296</v>
      </c>
      <c r="AQ14" s="50">
        <v>1</v>
      </c>
      <c r="AR14" s="51">
        <f t="shared" si="18"/>
        <v>0.22172949002217296</v>
      </c>
      <c r="AS14" s="50">
        <v>1</v>
      </c>
      <c r="AT14" s="51">
        <f t="shared" si="19"/>
        <v>0.22172949002217296</v>
      </c>
      <c r="AU14" s="50">
        <v>6</v>
      </c>
      <c r="AV14" s="51">
        <f t="shared" si="20"/>
        <v>1.3303769401330376</v>
      </c>
      <c r="AW14" s="50">
        <v>41</v>
      </c>
      <c r="AX14" s="51">
        <f t="shared" si="21"/>
        <v>9.090909090909092</v>
      </c>
      <c r="AY14" s="50">
        <v>7</v>
      </c>
      <c r="AZ14" s="51">
        <f t="shared" si="22"/>
        <v>1.5521064301552108</v>
      </c>
      <c r="BA14" s="50">
        <v>9</v>
      </c>
      <c r="BB14" s="51">
        <f t="shared" si="23"/>
        <v>1.9955654101995564</v>
      </c>
      <c r="BC14" s="50">
        <v>11</v>
      </c>
      <c r="BD14" s="51">
        <f t="shared" si="24"/>
        <v>2.4390243902439024</v>
      </c>
      <c r="BE14" s="50">
        <v>35</v>
      </c>
      <c r="BF14" s="51">
        <f t="shared" si="25"/>
        <v>7.760532150776053</v>
      </c>
      <c r="BG14" s="50">
        <v>11</v>
      </c>
      <c r="BH14" s="51">
        <f t="shared" si="26"/>
        <v>2.4390243902439024</v>
      </c>
    </row>
    <row r="15" spans="1:60" ht="27.75" customHeight="1">
      <c r="A15" s="33">
        <v>13</v>
      </c>
      <c r="B15" s="34">
        <v>13</v>
      </c>
      <c r="C15" s="35" t="s">
        <v>11</v>
      </c>
      <c r="D15" s="46">
        <v>947</v>
      </c>
      <c r="E15" s="46">
        <v>509</v>
      </c>
      <c r="F15" s="46">
        <v>17</v>
      </c>
      <c r="G15" s="46">
        <v>492</v>
      </c>
      <c r="H15" s="47">
        <f t="shared" si="0"/>
        <v>53.74868004223865</v>
      </c>
      <c r="I15" s="50">
        <v>77</v>
      </c>
      <c r="J15" s="51">
        <f t="shared" si="1"/>
        <v>15.650406504065039</v>
      </c>
      <c r="K15" s="50">
        <v>1</v>
      </c>
      <c r="L15" s="51">
        <f t="shared" si="2"/>
        <v>0.20325203252032523</v>
      </c>
      <c r="M15" s="50">
        <v>3</v>
      </c>
      <c r="N15" s="51">
        <f t="shared" si="3"/>
        <v>0.6097560975609756</v>
      </c>
      <c r="O15" s="50">
        <v>19</v>
      </c>
      <c r="P15" s="51">
        <f t="shared" si="4"/>
        <v>3.861788617886179</v>
      </c>
      <c r="Q15" s="50">
        <v>75</v>
      </c>
      <c r="R15" s="51">
        <f t="shared" si="5"/>
        <v>15.24390243902439</v>
      </c>
      <c r="S15" s="50">
        <v>21</v>
      </c>
      <c r="T15" s="51">
        <f t="shared" si="6"/>
        <v>4.2682926829268295</v>
      </c>
      <c r="U15" s="50">
        <v>7</v>
      </c>
      <c r="V15" s="51">
        <f t="shared" si="7"/>
        <v>1.4227642276422763</v>
      </c>
      <c r="W15" s="50">
        <v>20</v>
      </c>
      <c r="X15" s="51">
        <f t="shared" si="8"/>
        <v>4.0650406504065035</v>
      </c>
      <c r="Y15" s="50">
        <v>24</v>
      </c>
      <c r="Z15" s="51">
        <f t="shared" si="9"/>
        <v>4.878048780487805</v>
      </c>
      <c r="AA15" s="50">
        <v>3</v>
      </c>
      <c r="AB15" s="51">
        <f t="shared" si="10"/>
        <v>0.6097560975609756</v>
      </c>
      <c r="AC15" s="50">
        <v>3</v>
      </c>
      <c r="AD15" s="51">
        <f t="shared" si="11"/>
        <v>0.6097560975609756</v>
      </c>
      <c r="AE15" s="50">
        <v>16</v>
      </c>
      <c r="AF15" s="51">
        <f t="shared" si="12"/>
        <v>3.2520325203252036</v>
      </c>
      <c r="AG15" s="50">
        <v>10</v>
      </c>
      <c r="AH15" s="51">
        <f t="shared" si="13"/>
        <v>2.0325203252032518</v>
      </c>
      <c r="AI15" s="50">
        <v>33</v>
      </c>
      <c r="AJ15" s="51">
        <f t="shared" si="14"/>
        <v>6.707317073170732</v>
      </c>
      <c r="AK15" s="50">
        <v>15</v>
      </c>
      <c r="AL15" s="51">
        <f t="shared" si="15"/>
        <v>3.048780487804878</v>
      </c>
      <c r="AM15" s="50">
        <v>3</v>
      </c>
      <c r="AN15" s="51">
        <f t="shared" si="16"/>
        <v>0.6097560975609756</v>
      </c>
      <c r="AO15" s="50">
        <v>0</v>
      </c>
      <c r="AP15" s="51">
        <f t="shared" si="17"/>
        <v>0</v>
      </c>
      <c r="AQ15" s="50">
        <v>0</v>
      </c>
      <c r="AR15" s="51">
        <f t="shared" si="18"/>
        <v>0</v>
      </c>
      <c r="AS15" s="50">
        <v>3</v>
      </c>
      <c r="AT15" s="51">
        <f t="shared" si="19"/>
        <v>0.6097560975609756</v>
      </c>
      <c r="AU15" s="50">
        <v>9</v>
      </c>
      <c r="AV15" s="51">
        <f t="shared" si="20"/>
        <v>1.8292682926829267</v>
      </c>
      <c r="AW15" s="50">
        <v>21</v>
      </c>
      <c r="AX15" s="51">
        <f t="shared" si="21"/>
        <v>4.2682926829268295</v>
      </c>
      <c r="AY15" s="50">
        <v>17</v>
      </c>
      <c r="AZ15" s="51">
        <f t="shared" si="22"/>
        <v>3.4552845528455287</v>
      </c>
      <c r="BA15" s="50">
        <v>13</v>
      </c>
      <c r="BB15" s="51">
        <f t="shared" si="23"/>
        <v>2.642276422764228</v>
      </c>
      <c r="BC15" s="50">
        <v>16</v>
      </c>
      <c r="BD15" s="51">
        <f t="shared" si="24"/>
        <v>3.2520325203252036</v>
      </c>
      <c r="BE15" s="50">
        <v>69</v>
      </c>
      <c r="BF15" s="51">
        <f t="shared" si="25"/>
        <v>14.02439024390244</v>
      </c>
      <c r="BG15" s="50">
        <v>14</v>
      </c>
      <c r="BH15" s="51">
        <f t="shared" si="26"/>
        <v>2.8455284552845526</v>
      </c>
    </row>
    <row r="16" spans="1:60" ht="27.75" customHeight="1">
      <c r="A16" s="33">
        <v>14</v>
      </c>
      <c r="B16" s="34">
        <v>14</v>
      </c>
      <c r="C16" s="35" t="s">
        <v>12</v>
      </c>
      <c r="D16" s="46">
        <v>586</v>
      </c>
      <c r="E16" s="46">
        <v>348</v>
      </c>
      <c r="F16" s="46">
        <v>15</v>
      </c>
      <c r="G16" s="46">
        <v>333</v>
      </c>
      <c r="H16" s="47">
        <f t="shared" si="0"/>
        <v>59.38566552901023</v>
      </c>
      <c r="I16" s="50">
        <v>55</v>
      </c>
      <c r="J16" s="51">
        <f t="shared" si="1"/>
        <v>16.516516516516518</v>
      </c>
      <c r="K16" s="50">
        <v>0</v>
      </c>
      <c r="L16" s="51">
        <f t="shared" si="2"/>
        <v>0</v>
      </c>
      <c r="M16" s="50">
        <v>1</v>
      </c>
      <c r="N16" s="51">
        <f t="shared" si="3"/>
        <v>0.3003003003003003</v>
      </c>
      <c r="O16" s="50">
        <v>3</v>
      </c>
      <c r="P16" s="51">
        <f t="shared" si="4"/>
        <v>0.9009009009009009</v>
      </c>
      <c r="Q16" s="50">
        <v>50</v>
      </c>
      <c r="R16" s="51">
        <f t="shared" si="5"/>
        <v>15.015015015015015</v>
      </c>
      <c r="S16" s="50">
        <v>6</v>
      </c>
      <c r="T16" s="51">
        <f t="shared" si="6"/>
        <v>1.8018018018018018</v>
      </c>
      <c r="U16" s="50">
        <v>6</v>
      </c>
      <c r="V16" s="51">
        <f t="shared" si="7"/>
        <v>1.8018018018018018</v>
      </c>
      <c r="W16" s="50">
        <v>10</v>
      </c>
      <c r="X16" s="51">
        <f t="shared" si="8"/>
        <v>3.003003003003003</v>
      </c>
      <c r="Y16" s="50">
        <v>6</v>
      </c>
      <c r="Z16" s="51">
        <f t="shared" si="9"/>
        <v>1.8018018018018018</v>
      </c>
      <c r="AA16" s="50">
        <v>0</v>
      </c>
      <c r="AB16" s="51">
        <f t="shared" si="10"/>
        <v>0</v>
      </c>
      <c r="AC16" s="50">
        <v>2</v>
      </c>
      <c r="AD16" s="51">
        <f t="shared" si="11"/>
        <v>0.6006006006006006</v>
      </c>
      <c r="AE16" s="50">
        <v>0</v>
      </c>
      <c r="AF16" s="51">
        <f t="shared" si="12"/>
        <v>0</v>
      </c>
      <c r="AG16" s="50">
        <v>24</v>
      </c>
      <c r="AH16" s="51">
        <f t="shared" si="13"/>
        <v>7.207207207207207</v>
      </c>
      <c r="AI16" s="50">
        <v>26</v>
      </c>
      <c r="AJ16" s="51">
        <f t="shared" si="14"/>
        <v>7.807807807807808</v>
      </c>
      <c r="AK16" s="50">
        <v>2</v>
      </c>
      <c r="AL16" s="51">
        <f t="shared" si="15"/>
        <v>0.6006006006006006</v>
      </c>
      <c r="AM16" s="50">
        <v>5</v>
      </c>
      <c r="AN16" s="51">
        <f t="shared" si="16"/>
        <v>1.5015015015015014</v>
      </c>
      <c r="AO16" s="50">
        <v>0</v>
      </c>
      <c r="AP16" s="51">
        <f t="shared" si="17"/>
        <v>0</v>
      </c>
      <c r="AQ16" s="50">
        <v>0</v>
      </c>
      <c r="AR16" s="51">
        <f t="shared" si="18"/>
        <v>0</v>
      </c>
      <c r="AS16" s="50">
        <v>1</v>
      </c>
      <c r="AT16" s="51">
        <f t="shared" si="19"/>
        <v>0.3003003003003003</v>
      </c>
      <c r="AU16" s="50">
        <v>7</v>
      </c>
      <c r="AV16" s="51">
        <f t="shared" si="20"/>
        <v>2.1021021021021022</v>
      </c>
      <c r="AW16" s="50">
        <v>14</v>
      </c>
      <c r="AX16" s="51">
        <f t="shared" si="21"/>
        <v>4.2042042042042045</v>
      </c>
      <c r="AY16" s="50">
        <v>7</v>
      </c>
      <c r="AZ16" s="51">
        <f t="shared" si="22"/>
        <v>2.1021021021021022</v>
      </c>
      <c r="BA16" s="50">
        <v>4</v>
      </c>
      <c r="BB16" s="51">
        <f t="shared" si="23"/>
        <v>1.2012012012012012</v>
      </c>
      <c r="BC16" s="50">
        <v>5</v>
      </c>
      <c r="BD16" s="51">
        <f t="shared" si="24"/>
        <v>1.5015015015015014</v>
      </c>
      <c r="BE16" s="50">
        <v>90</v>
      </c>
      <c r="BF16" s="51">
        <f t="shared" si="25"/>
        <v>27.027027027027028</v>
      </c>
      <c r="BG16" s="50">
        <v>9</v>
      </c>
      <c r="BH16" s="51">
        <f t="shared" si="26"/>
        <v>2.7027027027027026</v>
      </c>
    </row>
    <row r="17" spans="1:60" ht="27.75" customHeight="1">
      <c r="A17" s="33">
        <v>15</v>
      </c>
      <c r="B17" s="34">
        <v>15</v>
      </c>
      <c r="C17" s="41" t="s">
        <v>13</v>
      </c>
      <c r="D17" s="46">
        <v>17</v>
      </c>
      <c r="E17" s="46">
        <v>16</v>
      </c>
      <c r="F17" s="46">
        <v>1</v>
      </c>
      <c r="G17" s="46">
        <v>15</v>
      </c>
      <c r="H17" s="47">
        <f t="shared" si="0"/>
        <v>94.11764705882352</v>
      </c>
      <c r="I17" s="50">
        <v>5</v>
      </c>
      <c r="J17" s="51">
        <f t="shared" si="1"/>
        <v>33.33333333333333</v>
      </c>
      <c r="K17" s="50">
        <v>0</v>
      </c>
      <c r="L17" s="51">
        <f t="shared" si="2"/>
        <v>0</v>
      </c>
      <c r="M17" s="50">
        <v>0</v>
      </c>
      <c r="N17" s="51">
        <f t="shared" si="3"/>
        <v>0</v>
      </c>
      <c r="O17" s="50">
        <v>2</v>
      </c>
      <c r="P17" s="51">
        <f t="shared" si="4"/>
        <v>13.333333333333334</v>
      </c>
      <c r="Q17" s="50">
        <v>3</v>
      </c>
      <c r="R17" s="51">
        <f t="shared" si="5"/>
        <v>20</v>
      </c>
      <c r="S17" s="50">
        <v>0</v>
      </c>
      <c r="T17" s="51">
        <f t="shared" si="6"/>
        <v>0</v>
      </c>
      <c r="U17" s="50">
        <v>1</v>
      </c>
      <c r="V17" s="51">
        <f t="shared" si="7"/>
        <v>6.666666666666667</v>
      </c>
      <c r="W17" s="50">
        <v>0</v>
      </c>
      <c r="X17" s="51">
        <f t="shared" si="8"/>
        <v>0</v>
      </c>
      <c r="Y17" s="50">
        <v>0</v>
      </c>
      <c r="Z17" s="51">
        <f t="shared" si="9"/>
        <v>0</v>
      </c>
      <c r="AA17" s="50">
        <v>1</v>
      </c>
      <c r="AB17" s="51">
        <f t="shared" si="10"/>
        <v>6.666666666666667</v>
      </c>
      <c r="AC17" s="50">
        <v>1</v>
      </c>
      <c r="AD17" s="51">
        <f t="shared" si="11"/>
        <v>6.666666666666667</v>
      </c>
      <c r="AE17" s="50">
        <v>0</v>
      </c>
      <c r="AF17" s="51">
        <f t="shared" si="12"/>
        <v>0</v>
      </c>
      <c r="AG17" s="50">
        <v>0</v>
      </c>
      <c r="AH17" s="51">
        <f t="shared" si="13"/>
        <v>0</v>
      </c>
      <c r="AI17" s="50">
        <v>1</v>
      </c>
      <c r="AJ17" s="51">
        <f t="shared" si="14"/>
        <v>6.666666666666667</v>
      </c>
      <c r="AK17" s="50">
        <v>0</v>
      </c>
      <c r="AL17" s="51">
        <f t="shared" si="15"/>
        <v>0</v>
      </c>
      <c r="AM17" s="50">
        <v>0</v>
      </c>
      <c r="AN17" s="51">
        <f t="shared" si="16"/>
        <v>0</v>
      </c>
      <c r="AO17" s="50">
        <v>0</v>
      </c>
      <c r="AP17" s="51">
        <f t="shared" si="17"/>
        <v>0</v>
      </c>
      <c r="AQ17" s="50">
        <v>0</v>
      </c>
      <c r="AR17" s="51">
        <f t="shared" si="18"/>
        <v>0</v>
      </c>
      <c r="AS17" s="50">
        <v>0</v>
      </c>
      <c r="AT17" s="51">
        <f t="shared" si="19"/>
        <v>0</v>
      </c>
      <c r="AU17" s="50">
        <v>0</v>
      </c>
      <c r="AV17" s="51">
        <f t="shared" si="20"/>
        <v>0</v>
      </c>
      <c r="AW17" s="50">
        <v>0</v>
      </c>
      <c r="AX17" s="51">
        <f t="shared" si="21"/>
        <v>0</v>
      </c>
      <c r="AY17" s="50">
        <v>0</v>
      </c>
      <c r="AZ17" s="51">
        <f t="shared" si="22"/>
        <v>0</v>
      </c>
      <c r="BA17" s="50">
        <v>0</v>
      </c>
      <c r="BB17" s="51">
        <f t="shared" si="23"/>
        <v>0</v>
      </c>
      <c r="BC17" s="50">
        <v>0</v>
      </c>
      <c r="BD17" s="51">
        <f t="shared" si="24"/>
        <v>0</v>
      </c>
      <c r="BE17" s="50">
        <v>1</v>
      </c>
      <c r="BF17" s="51">
        <f t="shared" si="25"/>
        <v>6.666666666666667</v>
      </c>
      <c r="BG17" s="50">
        <v>0</v>
      </c>
      <c r="BH17" s="51">
        <f t="shared" si="26"/>
        <v>0</v>
      </c>
    </row>
    <row r="18" spans="1:60" ht="27.75" customHeight="1">
      <c r="A18" s="33">
        <v>16</v>
      </c>
      <c r="B18" s="34">
        <v>16</v>
      </c>
      <c r="C18" s="38" t="s">
        <v>29</v>
      </c>
      <c r="D18" s="46">
        <v>274</v>
      </c>
      <c r="E18" s="46">
        <v>179</v>
      </c>
      <c r="F18" s="46">
        <v>17</v>
      </c>
      <c r="G18" s="46">
        <v>162</v>
      </c>
      <c r="H18" s="47">
        <f t="shared" si="0"/>
        <v>65.32846715328468</v>
      </c>
      <c r="I18" s="50">
        <v>14</v>
      </c>
      <c r="J18" s="51">
        <f t="shared" si="1"/>
        <v>8.641975308641975</v>
      </c>
      <c r="K18" s="50">
        <v>0</v>
      </c>
      <c r="L18" s="51">
        <f t="shared" si="2"/>
        <v>0</v>
      </c>
      <c r="M18" s="50">
        <v>0</v>
      </c>
      <c r="N18" s="51">
        <f t="shared" si="3"/>
        <v>0</v>
      </c>
      <c r="O18" s="50">
        <v>9</v>
      </c>
      <c r="P18" s="51">
        <f t="shared" si="4"/>
        <v>5.555555555555555</v>
      </c>
      <c r="Q18" s="50">
        <v>12</v>
      </c>
      <c r="R18" s="51">
        <f t="shared" si="5"/>
        <v>7.4074074074074066</v>
      </c>
      <c r="S18" s="50">
        <v>1</v>
      </c>
      <c r="T18" s="51">
        <f t="shared" si="6"/>
        <v>0.6172839506172839</v>
      </c>
      <c r="U18" s="50">
        <v>1</v>
      </c>
      <c r="V18" s="51">
        <f t="shared" si="7"/>
        <v>0.6172839506172839</v>
      </c>
      <c r="W18" s="50">
        <v>3</v>
      </c>
      <c r="X18" s="51">
        <f t="shared" si="8"/>
        <v>1.8518518518518516</v>
      </c>
      <c r="Y18" s="50">
        <v>2</v>
      </c>
      <c r="Z18" s="51">
        <f t="shared" si="9"/>
        <v>1.2345679012345678</v>
      </c>
      <c r="AA18" s="50">
        <v>43</v>
      </c>
      <c r="AB18" s="51">
        <f t="shared" si="10"/>
        <v>26.543209876543212</v>
      </c>
      <c r="AC18" s="50">
        <v>0</v>
      </c>
      <c r="AD18" s="51">
        <f t="shared" si="11"/>
        <v>0</v>
      </c>
      <c r="AE18" s="50">
        <v>6</v>
      </c>
      <c r="AF18" s="51">
        <f t="shared" si="12"/>
        <v>3.7037037037037033</v>
      </c>
      <c r="AG18" s="50">
        <v>0</v>
      </c>
      <c r="AH18" s="51">
        <f t="shared" si="13"/>
        <v>0</v>
      </c>
      <c r="AI18" s="50">
        <v>2</v>
      </c>
      <c r="AJ18" s="51">
        <f t="shared" si="14"/>
        <v>1.2345679012345678</v>
      </c>
      <c r="AK18" s="50">
        <v>9</v>
      </c>
      <c r="AL18" s="51">
        <f t="shared" si="15"/>
        <v>5.555555555555555</v>
      </c>
      <c r="AM18" s="50">
        <v>1</v>
      </c>
      <c r="AN18" s="51">
        <f t="shared" si="16"/>
        <v>0.6172839506172839</v>
      </c>
      <c r="AO18" s="50">
        <v>0</v>
      </c>
      <c r="AP18" s="51">
        <f t="shared" si="17"/>
        <v>0</v>
      </c>
      <c r="AQ18" s="50">
        <v>2</v>
      </c>
      <c r="AR18" s="51">
        <f t="shared" si="18"/>
        <v>1.2345679012345678</v>
      </c>
      <c r="AS18" s="50">
        <v>1</v>
      </c>
      <c r="AT18" s="51">
        <f t="shared" si="19"/>
        <v>0.6172839506172839</v>
      </c>
      <c r="AU18" s="50">
        <v>0</v>
      </c>
      <c r="AV18" s="51">
        <f t="shared" si="20"/>
        <v>0</v>
      </c>
      <c r="AW18" s="50">
        <v>5</v>
      </c>
      <c r="AX18" s="51">
        <f t="shared" si="21"/>
        <v>3.0864197530864197</v>
      </c>
      <c r="AY18" s="50">
        <v>0</v>
      </c>
      <c r="AZ18" s="51">
        <v>0</v>
      </c>
      <c r="BA18" s="50">
        <v>4</v>
      </c>
      <c r="BB18" s="51">
        <f t="shared" si="23"/>
        <v>2.4691358024691357</v>
      </c>
      <c r="BC18" s="50">
        <v>40</v>
      </c>
      <c r="BD18" s="51">
        <f t="shared" si="24"/>
        <v>24.691358024691358</v>
      </c>
      <c r="BE18" s="50">
        <v>5</v>
      </c>
      <c r="BF18" s="51">
        <f t="shared" si="25"/>
        <v>3.0864197530864197</v>
      </c>
      <c r="BG18" s="50">
        <v>2</v>
      </c>
      <c r="BH18" s="51">
        <f t="shared" si="26"/>
        <v>1.2345679012345678</v>
      </c>
    </row>
    <row r="19" spans="1:60" ht="27.75" customHeight="1">
      <c r="A19" s="33">
        <v>17</v>
      </c>
      <c r="B19" s="34">
        <v>17</v>
      </c>
      <c r="C19" s="35" t="s">
        <v>30</v>
      </c>
      <c r="D19" s="46">
        <v>69</v>
      </c>
      <c r="E19" s="46">
        <v>55</v>
      </c>
      <c r="F19" s="46">
        <v>6</v>
      </c>
      <c r="G19" s="46">
        <v>49</v>
      </c>
      <c r="H19" s="47">
        <f t="shared" si="0"/>
        <v>79.71014492753623</v>
      </c>
      <c r="I19" s="50">
        <v>0</v>
      </c>
      <c r="J19" s="51">
        <f t="shared" si="1"/>
        <v>0</v>
      </c>
      <c r="K19" s="50">
        <v>0</v>
      </c>
      <c r="L19" s="51">
        <f t="shared" si="2"/>
        <v>0</v>
      </c>
      <c r="M19" s="50">
        <v>0</v>
      </c>
      <c r="N19" s="51">
        <f t="shared" si="3"/>
        <v>0</v>
      </c>
      <c r="O19" s="50">
        <v>9</v>
      </c>
      <c r="P19" s="51">
        <f t="shared" si="4"/>
        <v>18.367346938775512</v>
      </c>
      <c r="Q19" s="50">
        <v>4</v>
      </c>
      <c r="R19" s="51">
        <f t="shared" si="5"/>
        <v>8.16326530612245</v>
      </c>
      <c r="S19" s="50">
        <v>0</v>
      </c>
      <c r="T19" s="51">
        <f t="shared" si="6"/>
        <v>0</v>
      </c>
      <c r="U19" s="50">
        <v>0</v>
      </c>
      <c r="V19" s="51">
        <f t="shared" si="7"/>
        <v>0</v>
      </c>
      <c r="W19" s="50">
        <v>0</v>
      </c>
      <c r="X19" s="51">
        <f t="shared" si="8"/>
        <v>0</v>
      </c>
      <c r="Y19" s="50">
        <v>0</v>
      </c>
      <c r="Z19" s="51">
        <f t="shared" si="9"/>
        <v>0</v>
      </c>
      <c r="AA19" s="50">
        <v>0</v>
      </c>
      <c r="AB19" s="51">
        <f t="shared" si="10"/>
        <v>0</v>
      </c>
      <c r="AC19" s="50">
        <v>0</v>
      </c>
      <c r="AD19" s="51">
        <f t="shared" si="11"/>
        <v>0</v>
      </c>
      <c r="AE19" s="50">
        <v>0</v>
      </c>
      <c r="AF19" s="51">
        <f t="shared" si="12"/>
        <v>0</v>
      </c>
      <c r="AG19" s="50">
        <v>0</v>
      </c>
      <c r="AH19" s="51">
        <f t="shared" si="13"/>
        <v>0</v>
      </c>
      <c r="AI19" s="50">
        <v>0</v>
      </c>
      <c r="AJ19" s="51">
        <f t="shared" si="14"/>
        <v>0</v>
      </c>
      <c r="AK19" s="50">
        <v>0</v>
      </c>
      <c r="AL19" s="51">
        <f t="shared" si="15"/>
        <v>0</v>
      </c>
      <c r="AM19" s="50">
        <v>0</v>
      </c>
      <c r="AN19" s="51">
        <f t="shared" si="16"/>
        <v>0</v>
      </c>
      <c r="AO19" s="50">
        <v>0</v>
      </c>
      <c r="AP19" s="51">
        <f t="shared" si="17"/>
        <v>0</v>
      </c>
      <c r="AQ19" s="50">
        <v>0</v>
      </c>
      <c r="AR19" s="51">
        <f t="shared" si="18"/>
        <v>0</v>
      </c>
      <c r="AS19" s="50">
        <v>0</v>
      </c>
      <c r="AT19" s="51">
        <f t="shared" si="19"/>
        <v>0</v>
      </c>
      <c r="AU19" s="50">
        <v>0</v>
      </c>
      <c r="AV19" s="51">
        <f t="shared" si="20"/>
        <v>0</v>
      </c>
      <c r="AW19" s="50">
        <v>2</v>
      </c>
      <c r="AX19" s="51">
        <f t="shared" si="21"/>
        <v>4.081632653061225</v>
      </c>
      <c r="AY19" s="50">
        <v>0</v>
      </c>
      <c r="AZ19" s="51">
        <f t="shared" si="22"/>
        <v>0</v>
      </c>
      <c r="BA19" s="50">
        <v>1</v>
      </c>
      <c r="BB19" s="51">
        <f t="shared" si="23"/>
        <v>2.0408163265306123</v>
      </c>
      <c r="BC19" s="50">
        <v>32</v>
      </c>
      <c r="BD19" s="51">
        <f t="shared" si="24"/>
        <v>65.3061224489796</v>
      </c>
      <c r="BE19" s="50">
        <v>0</v>
      </c>
      <c r="BF19" s="51">
        <f t="shared" si="25"/>
        <v>0</v>
      </c>
      <c r="BG19" s="50">
        <v>1</v>
      </c>
      <c r="BH19" s="51">
        <f t="shared" si="26"/>
        <v>2.0408163265306123</v>
      </c>
    </row>
    <row r="20" spans="1:60" ht="27.75" customHeight="1">
      <c r="A20" s="33">
        <v>18</v>
      </c>
      <c r="B20" s="34">
        <v>18</v>
      </c>
      <c r="C20" s="38" t="s">
        <v>31</v>
      </c>
      <c r="D20" s="46">
        <v>496</v>
      </c>
      <c r="E20" s="46">
        <v>349</v>
      </c>
      <c r="F20" s="46">
        <v>27</v>
      </c>
      <c r="G20" s="46">
        <v>322</v>
      </c>
      <c r="H20" s="47">
        <f t="shared" si="0"/>
        <v>70.36290322580645</v>
      </c>
      <c r="I20" s="50">
        <v>44</v>
      </c>
      <c r="J20" s="51">
        <f t="shared" si="1"/>
        <v>13.664596273291925</v>
      </c>
      <c r="K20" s="50">
        <v>0</v>
      </c>
      <c r="L20" s="51">
        <f t="shared" si="2"/>
        <v>0</v>
      </c>
      <c r="M20" s="50">
        <v>1</v>
      </c>
      <c r="N20" s="51">
        <f t="shared" si="3"/>
        <v>0.3105590062111801</v>
      </c>
      <c r="O20" s="50">
        <v>2</v>
      </c>
      <c r="P20" s="51">
        <f t="shared" si="4"/>
        <v>0.6211180124223602</v>
      </c>
      <c r="Q20" s="50">
        <v>94</v>
      </c>
      <c r="R20" s="51">
        <f t="shared" si="5"/>
        <v>29.19254658385093</v>
      </c>
      <c r="S20" s="50">
        <v>2</v>
      </c>
      <c r="T20" s="51">
        <f t="shared" si="6"/>
        <v>0.6211180124223602</v>
      </c>
      <c r="U20" s="50">
        <v>2</v>
      </c>
      <c r="V20" s="51">
        <f t="shared" si="7"/>
        <v>0.6211180124223602</v>
      </c>
      <c r="W20" s="50">
        <v>10</v>
      </c>
      <c r="X20" s="51">
        <f t="shared" si="8"/>
        <v>3.1055900621118013</v>
      </c>
      <c r="Y20" s="50">
        <v>33</v>
      </c>
      <c r="Z20" s="51">
        <f t="shared" si="9"/>
        <v>10.248447204968944</v>
      </c>
      <c r="AA20" s="50">
        <v>6</v>
      </c>
      <c r="AB20" s="51">
        <f t="shared" si="10"/>
        <v>1.8633540372670807</v>
      </c>
      <c r="AC20" s="50">
        <v>0</v>
      </c>
      <c r="AD20" s="51">
        <f t="shared" si="11"/>
        <v>0</v>
      </c>
      <c r="AE20" s="50">
        <v>6</v>
      </c>
      <c r="AF20" s="51">
        <f t="shared" si="12"/>
        <v>1.8633540372670807</v>
      </c>
      <c r="AG20" s="50">
        <v>6</v>
      </c>
      <c r="AH20" s="51">
        <f t="shared" si="13"/>
        <v>1.8633540372670807</v>
      </c>
      <c r="AI20" s="50">
        <v>9</v>
      </c>
      <c r="AJ20" s="51">
        <f t="shared" si="14"/>
        <v>2.7950310559006213</v>
      </c>
      <c r="AK20" s="50">
        <v>1</v>
      </c>
      <c r="AL20" s="51">
        <f t="shared" si="15"/>
        <v>0.3105590062111801</v>
      </c>
      <c r="AM20" s="50">
        <v>3</v>
      </c>
      <c r="AN20" s="51">
        <f t="shared" si="16"/>
        <v>0.9316770186335404</v>
      </c>
      <c r="AO20" s="50">
        <v>0</v>
      </c>
      <c r="AP20" s="51">
        <f t="shared" si="17"/>
        <v>0</v>
      </c>
      <c r="AQ20" s="50">
        <v>3</v>
      </c>
      <c r="AR20" s="51">
        <f t="shared" si="18"/>
        <v>0.9316770186335404</v>
      </c>
      <c r="AS20" s="50">
        <v>3</v>
      </c>
      <c r="AT20" s="51">
        <f t="shared" si="19"/>
        <v>0.9316770186335404</v>
      </c>
      <c r="AU20" s="50">
        <v>0</v>
      </c>
      <c r="AV20" s="51">
        <f t="shared" si="20"/>
        <v>0</v>
      </c>
      <c r="AW20" s="50">
        <v>13</v>
      </c>
      <c r="AX20" s="51">
        <f t="shared" si="21"/>
        <v>4.037267080745342</v>
      </c>
      <c r="AY20" s="50">
        <v>0</v>
      </c>
      <c r="AZ20" s="51">
        <f t="shared" si="22"/>
        <v>0</v>
      </c>
      <c r="BA20" s="50">
        <v>4</v>
      </c>
      <c r="BB20" s="51">
        <f t="shared" si="23"/>
        <v>1.2422360248447204</v>
      </c>
      <c r="BC20" s="50">
        <v>27</v>
      </c>
      <c r="BD20" s="51">
        <f t="shared" si="24"/>
        <v>8.385093167701864</v>
      </c>
      <c r="BE20" s="50">
        <v>31</v>
      </c>
      <c r="BF20" s="51">
        <f t="shared" si="25"/>
        <v>9.627329192546584</v>
      </c>
      <c r="BG20" s="50">
        <v>22</v>
      </c>
      <c r="BH20" s="51">
        <f t="shared" si="26"/>
        <v>6.832298136645963</v>
      </c>
    </row>
    <row r="21" spans="1:60" ht="27.75" customHeight="1">
      <c r="A21" s="33">
        <v>19</v>
      </c>
      <c r="B21" s="34">
        <v>19</v>
      </c>
      <c r="C21" s="38" t="s">
        <v>32</v>
      </c>
      <c r="D21" s="46">
        <v>286</v>
      </c>
      <c r="E21" s="46">
        <v>178</v>
      </c>
      <c r="F21" s="46">
        <v>17</v>
      </c>
      <c r="G21" s="46">
        <v>161</v>
      </c>
      <c r="H21" s="47">
        <f t="shared" si="0"/>
        <v>62.23776223776224</v>
      </c>
      <c r="I21" s="50">
        <v>32</v>
      </c>
      <c r="J21" s="51">
        <f t="shared" si="1"/>
        <v>19.875776397515526</v>
      </c>
      <c r="K21" s="50">
        <v>0</v>
      </c>
      <c r="L21" s="51">
        <f t="shared" si="2"/>
        <v>0</v>
      </c>
      <c r="M21" s="50">
        <v>0</v>
      </c>
      <c r="N21" s="51">
        <f t="shared" si="3"/>
        <v>0</v>
      </c>
      <c r="O21" s="50">
        <v>46</v>
      </c>
      <c r="P21" s="51">
        <f t="shared" si="4"/>
        <v>28.57142857142857</v>
      </c>
      <c r="Q21" s="50">
        <v>46</v>
      </c>
      <c r="R21" s="51">
        <f t="shared" si="5"/>
        <v>28.57142857142857</v>
      </c>
      <c r="S21" s="50">
        <v>2</v>
      </c>
      <c r="T21" s="51">
        <f t="shared" si="6"/>
        <v>1.2422360248447204</v>
      </c>
      <c r="U21" s="50">
        <v>4</v>
      </c>
      <c r="V21" s="51">
        <f t="shared" si="7"/>
        <v>2.484472049689441</v>
      </c>
      <c r="W21" s="50">
        <v>1</v>
      </c>
      <c r="X21" s="51">
        <f t="shared" si="8"/>
        <v>0.6211180124223602</v>
      </c>
      <c r="Y21" s="50">
        <v>3</v>
      </c>
      <c r="Z21" s="51">
        <f t="shared" si="9"/>
        <v>1.8633540372670807</v>
      </c>
      <c r="AA21" s="50">
        <v>0</v>
      </c>
      <c r="AB21" s="51">
        <f t="shared" si="10"/>
        <v>0</v>
      </c>
      <c r="AC21" s="50">
        <v>0</v>
      </c>
      <c r="AD21" s="51">
        <f t="shared" si="11"/>
        <v>0</v>
      </c>
      <c r="AE21" s="50">
        <v>2</v>
      </c>
      <c r="AF21" s="51">
        <f t="shared" si="12"/>
        <v>1.2422360248447204</v>
      </c>
      <c r="AG21" s="50">
        <v>0</v>
      </c>
      <c r="AH21" s="51">
        <f t="shared" si="13"/>
        <v>0</v>
      </c>
      <c r="AI21" s="50">
        <v>7</v>
      </c>
      <c r="AJ21" s="51">
        <f t="shared" si="14"/>
        <v>4.3478260869565215</v>
      </c>
      <c r="AK21" s="50">
        <v>2</v>
      </c>
      <c r="AL21" s="51">
        <f t="shared" si="15"/>
        <v>1.2422360248447204</v>
      </c>
      <c r="AM21" s="50">
        <v>0</v>
      </c>
      <c r="AN21" s="51">
        <f t="shared" si="16"/>
        <v>0</v>
      </c>
      <c r="AO21" s="50">
        <v>0</v>
      </c>
      <c r="AP21" s="51">
        <f t="shared" si="17"/>
        <v>0</v>
      </c>
      <c r="AQ21" s="50">
        <v>0</v>
      </c>
      <c r="AR21" s="51">
        <f t="shared" si="18"/>
        <v>0</v>
      </c>
      <c r="AS21" s="50">
        <v>1</v>
      </c>
      <c r="AT21" s="51">
        <f t="shared" si="19"/>
        <v>0.6211180124223602</v>
      </c>
      <c r="AU21" s="50">
        <v>0</v>
      </c>
      <c r="AV21" s="51">
        <f t="shared" si="20"/>
        <v>0</v>
      </c>
      <c r="AW21" s="50">
        <v>3</v>
      </c>
      <c r="AX21" s="51">
        <f t="shared" si="21"/>
        <v>1.8633540372670807</v>
      </c>
      <c r="AY21" s="50">
        <v>2</v>
      </c>
      <c r="AZ21" s="51">
        <f t="shared" si="22"/>
        <v>1.2422360248447204</v>
      </c>
      <c r="BA21" s="50">
        <v>0</v>
      </c>
      <c r="BB21" s="51">
        <f t="shared" si="23"/>
        <v>0</v>
      </c>
      <c r="BC21" s="50">
        <v>0</v>
      </c>
      <c r="BD21" s="51">
        <f t="shared" si="24"/>
        <v>0</v>
      </c>
      <c r="BE21" s="50">
        <v>6</v>
      </c>
      <c r="BF21" s="51">
        <f t="shared" si="25"/>
        <v>3.7267080745341614</v>
      </c>
      <c r="BG21" s="50">
        <v>4</v>
      </c>
      <c r="BH21" s="51">
        <f t="shared" si="26"/>
        <v>2.484472049689441</v>
      </c>
    </row>
    <row r="22" spans="1:60" ht="27.75" customHeight="1">
      <c r="A22" s="33">
        <v>20</v>
      </c>
      <c r="B22" s="34">
        <v>20</v>
      </c>
      <c r="C22" s="35" t="s">
        <v>33</v>
      </c>
      <c r="D22" s="46">
        <v>158</v>
      </c>
      <c r="E22" s="46">
        <v>108</v>
      </c>
      <c r="F22" s="46">
        <v>10</v>
      </c>
      <c r="G22" s="46">
        <v>98</v>
      </c>
      <c r="H22" s="47">
        <f t="shared" si="0"/>
        <v>68.35443037974683</v>
      </c>
      <c r="I22" s="50">
        <v>8</v>
      </c>
      <c r="J22" s="51">
        <f t="shared" si="1"/>
        <v>8.16326530612245</v>
      </c>
      <c r="K22" s="50">
        <v>0</v>
      </c>
      <c r="L22" s="51">
        <f t="shared" si="2"/>
        <v>0</v>
      </c>
      <c r="M22" s="50">
        <v>2</v>
      </c>
      <c r="N22" s="51">
        <f t="shared" si="3"/>
        <v>2.0408163265306123</v>
      </c>
      <c r="O22" s="50">
        <v>17</v>
      </c>
      <c r="P22" s="51">
        <f t="shared" si="4"/>
        <v>17.346938775510203</v>
      </c>
      <c r="Q22" s="50">
        <v>22</v>
      </c>
      <c r="R22" s="51">
        <f t="shared" si="5"/>
        <v>22.448979591836736</v>
      </c>
      <c r="S22" s="50">
        <v>0</v>
      </c>
      <c r="T22" s="51">
        <f t="shared" si="6"/>
        <v>0</v>
      </c>
      <c r="U22" s="50">
        <v>0</v>
      </c>
      <c r="V22" s="51">
        <f t="shared" si="7"/>
        <v>0</v>
      </c>
      <c r="W22" s="50">
        <v>0</v>
      </c>
      <c r="X22" s="51">
        <f t="shared" si="8"/>
        <v>0</v>
      </c>
      <c r="Y22" s="50">
        <v>0</v>
      </c>
      <c r="Z22" s="51">
        <f t="shared" si="9"/>
        <v>0</v>
      </c>
      <c r="AA22" s="50">
        <v>2</v>
      </c>
      <c r="AB22" s="51">
        <f t="shared" si="10"/>
        <v>2.0408163265306123</v>
      </c>
      <c r="AC22" s="50">
        <v>0</v>
      </c>
      <c r="AD22" s="51">
        <f t="shared" si="11"/>
        <v>0</v>
      </c>
      <c r="AE22" s="50">
        <v>3</v>
      </c>
      <c r="AF22" s="51">
        <f t="shared" si="12"/>
        <v>3.061224489795918</v>
      </c>
      <c r="AG22" s="50">
        <v>1</v>
      </c>
      <c r="AH22" s="51">
        <f t="shared" si="13"/>
        <v>1.0204081632653061</v>
      </c>
      <c r="AI22" s="50">
        <v>4</v>
      </c>
      <c r="AJ22" s="51">
        <f t="shared" si="14"/>
        <v>4.081632653061225</v>
      </c>
      <c r="AK22" s="50">
        <v>2</v>
      </c>
      <c r="AL22" s="51">
        <f t="shared" si="15"/>
        <v>2.0408163265306123</v>
      </c>
      <c r="AM22" s="50">
        <v>0</v>
      </c>
      <c r="AN22" s="51">
        <f t="shared" si="16"/>
        <v>0</v>
      </c>
      <c r="AO22" s="50">
        <v>0</v>
      </c>
      <c r="AP22" s="51">
        <f t="shared" si="17"/>
        <v>0</v>
      </c>
      <c r="AQ22" s="50">
        <v>0</v>
      </c>
      <c r="AR22" s="51">
        <f t="shared" si="18"/>
        <v>0</v>
      </c>
      <c r="AS22" s="50">
        <v>0</v>
      </c>
      <c r="AT22" s="51">
        <f t="shared" si="19"/>
        <v>0</v>
      </c>
      <c r="AU22" s="50">
        <v>0</v>
      </c>
      <c r="AV22" s="51">
        <f t="shared" si="20"/>
        <v>0</v>
      </c>
      <c r="AW22" s="50">
        <v>1</v>
      </c>
      <c r="AX22" s="51">
        <f t="shared" si="21"/>
        <v>1.0204081632653061</v>
      </c>
      <c r="AY22" s="50">
        <v>0</v>
      </c>
      <c r="AZ22" s="51">
        <f t="shared" si="22"/>
        <v>0</v>
      </c>
      <c r="BA22" s="50">
        <v>0</v>
      </c>
      <c r="BB22" s="51">
        <f t="shared" si="23"/>
        <v>0</v>
      </c>
      <c r="BC22" s="50">
        <v>30</v>
      </c>
      <c r="BD22" s="51">
        <f t="shared" si="24"/>
        <v>30.612244897959183</v>
      </c>
      <c r="BE22" s="50">
        <v>1</v>
      </c>
      <c r="BF22" s="51">
        <f t="shared" si="25"/>
        <v>1.0204081632653061</v>
      </c>
      <c r="BG22" s="50">
        <v>5</v>
      </c>
      <c r="BH22" s="51">
        <f t="shared" si="26"/>
        <v>5.1020408163265305</v>
      </c>
    </row>
    <row r="23" spans="1:60" ht="27.75" customHeight="1">
      <c r="A23" s="33">
        <v>21</v>
      </c>
      <c r="B23" s="34">
        <v>21</v>
      </c>
      <c r="C23" s="38" t="s">
        <v>34</v>
      </c>
      <c r="D23" s="46">
        <v>259</v>
      </c>
      <c r="E23" s="46">
        <v>163</v>
      </c>
      <c r="F23" s="46">
        <v>14</v>
      </c>
      <c r="G23" s="46">
        <v>149</v>
      </c>
      <c r="H23" s="47">
        <f t="shared" si="0"/>
        <v>62.93436293436293</v>
      </c>
      <c r="I23" s="50">
        <v>49</v>
      </c>
      <c r="J23" s="51">
        <f t="shared" si="1"/>
        <v>32.88590604026846</v>
      </c>
      <c r="K23" s="50">
        <v>1</v>
      </c>
      <c r="L23" s="51">
        <f t="shared" si="2"/>
        <v>0.6711409395973155</v>
      </c>
      <c r="M23" s="50">
        <v>0</v>
      </c>
      <c r="N23" s="51">
        <f t="shared" si="3"/>
        <v>0</v>
      </c>
      <c r="O23" s="50">
        <v>0</v>
      </c>
      <c r="P23" s="51">
        <f t="shared" si="4"/>
        <v>0</v>
      </c>
      <c r="Q23" s="50">
        <v>20</v>
      </c>
      <c r="R23" s="51">
        <f t="shared" si="5"/>
        <v>13.422818791946309</v>
      </c>
      <c r="S23" s="50">
        <v>5</v>
      </c>
      <c r="T23" s="51">
        <f t="shared" si="6"/>
        <v>3.3557046979865772</v>
      </c>
      <c r="U23" s="50">
        <v>6</v>
      </c>
      <c r="V23" s="51">
        <f t="shared" si="7"/>
        <v>4.026845637583892</v>
      </c>
      <c r="W23" s="50">
        <v>6</v>
      </c>
      <c r="X23" s="51">
        <f t="shared" si="8"/>
        <v>4.026845637583892</v>
      </c>
      <c r="Y23" s="50">
        <v>22</v>
      </c>
      <c r="Z23" s="51">
        <f t="shared" si="9"/>
        <v>14.76510067114094</v>
      </c>
      <c r="AA23" s="50">
        <v>1</v>
      </c>
      <c r="AB23" s="51">
        <f t="shared" si="10"/>
        <v>0.6711409395973155</v>
      </c>
      <c r="AC23" s="50">
        <v>1</v>
      </c>
      <c r="AD23" s="51">
        <f t="shared" si="11"/>
        <v>0.6711409395973155</v>
      </c>
      <c r="AE23" s="50">
        <v>0</v>
      </c>
      <c r="AF23" s="51">
        <f t="shared" si="12"/>
        <v>0</v>
      </c>
      <c r="AG23" s="50">
        <v>0</v>
      </c>
      <c r="AH23" s="51">
        <f t="shared" si="13"/>
        <v>0</v>
      </c>
      <c r="AI23" s="50">
        <v>0</v>
      </c>
      <c r="AJ23" s="51">
        <f t="shared" si="14"/>
        <v>0</v>
      </c>
      <c r="AK23" s="50">
        <v>0</v>
      </c>
      <c r="AL23" s="51">
        <f t="shared" si="15"/>
        <v>0</v>
      </c>
      <c r="AM23" s="50">
        <v>0</v>
      </c>
      <c r="AN23" s="51">
        <f t="shared" si="16"/>
        <v>0</v>
      </c>
      <c r="AO23" s="50">
        <v>0</v>
      </c>
      <c r="AP23" s="51">
        <f t="shared" si="17"/>
        <v>0</v>
      </c>
      <c r="AQ23" s="50">
        <v>0</v>
      </c>
      <c r="AR23" s="51">
        <f t="shared" si="18"/>
        <v>0</v>
      </c>
      <c r="AS23" s="50">
        <v>0</v>
      </c>
      <c r="AT23" s="51">
        <f t="shared" si="19"/>
        <v>0</v>
      </c>
      <c r="AU23" s="50">
        <v>0</v>
      </c>
      <c r="AV23" s="51">
        <f t="shared" si="20"/>
        <v>0</v>
      </c>
      <c r="AW23" s="50">
        <v>5</v>
      </c>
      <c r="AX23" s="51">
        <f t="shared" si="21"/>
        <v>3.3557046979865772</v>
      </c>
      <c r="AY23" s="50">
        <v>2</v>
      </c>
      <c r="AZ23" s="51">
        <f t="shared" si="22"/>
        <v>1.342281879194631</v>
      </c>
      <c r="BA23" s="50">
        <v>5</v>
      </c>
      <c r="BB23" s="51">
        <f t="shared" si="23"/>
        <v>3.3557046979865772</v>
      </c>
      <c r="BC23" s="50">
        <v>18</v>
      </c>
      <c r="BD23" s="51">
        <f t="shared" si="24"/>
        <v>12.080536912751679</v>
      </c>
      <c r="BE23" s="50">
        <v>5</v>
      </c>
      <c r="BF23" s="51">
        <f t="shared" si="25"/>
        <v>3.3557046979865772</v>
      </c>
      <c r="BG23" s="50">
        <v>3</v>
      </c>
      <c r="BH23" s="51">
        <f t="shared" si="26"/>
        <v>2.013422818791946</v>
      </c>
    </row>
    <row r="24" spans="1:60" ht="27.75" customHeight="1">
      <c r="A24" s="33">
        <v>22</v>
      </c>
      <c r="B24" s="34">
        <v>22</v>
      </c>
      <c r="C24" s="35" t="s">
        <v>35</v>
      </c>
      <c r="D24" s="46">
        <v>739</v>
      </c>
      <c r="E24" s="46">
        <v>553</v>
      </c>
      <c r="F24" s="46">
        <v>47</v>
      </c>
      <c r="G24" s="46">
        <v>506</v>
      </c>
      <c r="H24" s="47">
        <f t="shared" si="0"/>
        <v>74.83085250338294</v>
      </c>
      <c r="I24" s="50">
        <v>64</v>
      </c>
      <c r="J24" s="51">
        <f t="shared" si="1"/>
        <v>12.648221343873518</v>
      </c>
      <c r="K24" s="50">
        <v>2</v>
      </c>
      <c r="L24" s="51">
        <f t="shared" si="2"/>
        <v>0.3952569169960474</v>
      </c>
      <c r="M24" s="50">
        <v>1</v>
      </c>
      <c r="N24" s="51">
        <f t="shared" si="3"/>
        <v>0.1976284584980237</v>
      </c>
      <c r="O24" s="50">
        <v>2</v>
      </c>
      <c r="P24" s="51">
        <f t="shared" si="4"/>
        <v>0.3952569169960474</v>
      </c>
      <c r="Q24" s="50">
        <v>13</v>
      </c>
      <c r="R24" s="51">
        <f t="shared" si="5"/>
        <v>2.5691699604743086</v>
      </c>
      <c r="S24" s="50">
        <v>9</v>
      </c>
      <c r="T24" s="51">
        <f t="shared" si="6"/>
        <v>1.7786561264822136</v>
      </c>
      <c r="U24" s="50">
        <v>4</v>
      </c>
      <c r="V24" s="51">
        <f t="shared" si="7"/>
        <v>0.7905138339920948</v>
      </c>
      <c r="W24" s="50">
        <v>82</v>
      </c>
      <c r="X24" s="51">
        <f t="shared" si="8"/>
        <v>16.205533596837945</v>
      </c>
      <c r="Y24" s="50">
        <v>3</v>
      </c>
      <c r="Z24" s="51">
        <f t="shared" si="9"/>
        <v>0.592885375494071</v>
      </c>
      <c r="AA24" s="50">
        <v>2</v>
      </c>
      <c r="AB24" s="51">
        <f t="shared" si="10"/>
        <v>0.3952569169960474</v>
      </c>
      <c r="AC24" s="50">
        <v>0</v>
      </c>
      <c r="AD24" s="51">
        <f t="shared" si="11"/>
        <v>0</v>
      </c>
      <c r="AE24" s="50">
        <v>1</v>
      </c>
      <c r="AF24" s="51">
        <f t="shared" si="12"/>
        <v>0.1976284584980237</v>
      </c>
      <c r="AG24" s="50">
        <v>1</v>
      </c>
      <c r="AH24" s="51">
        <f t="shared" si="13"/>
        <v>0.1976284584980237</v>
      </c>
      <c r="AI24" s="50">
        <v>25</v>
      </c>
      <c r="AJ24" s="51">
        <f t="shared" si="14"/>
        <v>4.940711462450593</v>
      </c>
      <c r="AK24" s="50">
        <v>0</v>
      </c>
      <c r="AL24" s="51">
        <f t="shared" si="15"/>
        <v>0</v>
      </c>
      <c r="AM24" s="50">
        <v>30</v>
      </c>
      <c r="AN24" s="51">
        <f t="shared" si="16"/>
        <v>5.928853754940711</v>
      </c>
      <c r="AO24" s="50">
        <v>0</v>
      </c>
      <c r="AP24" s="51">
        <f t="shared" si="17"/>
        <v>0</v>
      </c>
      <c r="AQ24" s="50">
        <v>0</v>
      </c>
      <c r="AR24" s="51">
        <f t="shared" si="18"/>
        <v>0</v>
      </c>
      <c r="AS24" s="50">
        <v>222</v>
      </c>
      <c r="AT24" s="51">
        <f t="shared" si="19"/>
        <v>43.873517786561266</v>
      </c>
      <c r="AU24" s="50">
        <v>0</v>
      </c>
      <c r="AV24" s="51">
        <f t="shared" si="20"/>
        <v>0</v>
      </c>
      <c r="AW24" s="50">
        <v>3</v>
      </c>
      <c r="AX24" s="51">
        <f t="shared" si="21"/>
        <v>0.592885375494071</v>
      </c>
      <c r="AY24" s="50">
        <v>10</v>
      </c>
      <c r="AZ24" s="51">
        <f t="shared" si="22"/>
        <v>1.9762845849802373</v>
      </c>
      <c r="BA24" s="50">
        <v>3</v>
      </c>
      <c r="BB24" s="51">
        <f t="shared" si="23"/>
        <v>0.592885375494071</v>
      </c>
      <c r="BC24" s="50">
        <v>0</v>
      </c>
      <c r="BD24" s="51">
        <f t="shared" si="24"/>
        <v>0</v>
      </c>
      <c r="BE24" s="50">
        <v>19</v>
      </c>
      <c r="BF24" s="51">
        <f t="shared" si="25"/>
        <v>3.7549407114624502</v>
      </c>
      <c r="BG24" s="50">
        <v>10</v>
      </c>
      <c r="BH24" s="51">
        <f t="shared" si="26"/>
        <v>1.9762845849802373</v>
      </c>
    </row>
    <row r="25" spans="1:60" ht="27.75" customHeight="1">
      <c r="A25" s="33">
        <v>23</v>
      </c>
      <c r="B25" s="34">
        <v>23</v>
      </c>
      <c r="C25" s="35" t="s">
        <v>36</v>
      </c>
      <c r="D25" s="46">
        <v>97</v>
      </c>
      <c r="E25" s="46">
        <v>71</v>
      </c>
      <c r="F25" s="46">
        <v>3</v>
      </c>
      <c r="G25" s="46">
        <v>68</v>
      </c>
      <c r="H25" s="47">
        <f t="shared" si="0"/>
        <v>73.19587628865979</v>
      </c>
      <c r="I25" s="50">
        <v>1</v>
      </c>
      <c r="J25" s="51">
        <f t="shared" si="1"/>
        <v>1.4705882352941175</v>
      </c>
      <c r="K25" s="50">
        <v>0</v>
      </c>
      <c r="L25" s="51">
        <f t="shared" si="2"/>
        <v>0</v>
      </c>
      <c r="M25" s="50">
        <v>0</v>
      </c>
      <c r="N25" s="51">
        <f t="shared" si="3"/>
        <v>0</v>
      </c>
      <c r="O25" s="50">
        <v>38</v>
      </c>
      <c r="P25" s="51">
        <f t="shared" si="4"/>
        <v>55.88235294117647</v>
      </c>
      <c r="Q25" s="50">
        <v>2</v>
      </c>
      <c r="R25" s="51">
        <f t="shared" si="5"/>
        <v>2.941176470588235</v>
      </c>
      <c r="S25" s="50">
        <v>0</v>
      </c>
      <c r="T25" s="51">
        <f t="shared" si="6"/>
        <v>0</v>
      </c>
      <c r="U25" s="50">
        <v>1</v>
      </c>
      <c r="V25" s="51">
        <f t="shared" si="7"/>
        <v>1.4705882352941175</v>
      </c>
      <c r="W25" s="50">
        <v>2</v>
      </c>
      <c r="X25" s="51">
        <f t="shared" si="8"/>
        <v>2.941176470588235</v>
      </c>
      <c r="Y25" s="50">
        <v>4</v>
      </c>
      <c r="Z25" s="51">
        <f t="shared" si="9"/>
        <v>5.88235294117647</v>
      </c>
      <c r="AA25" s="50">
        <v>1</v>
      </c>
      <c r="AB25" s="51">
        <f t="shared" si="10"/>
        <v>1.4705882352941175</v>
      </c>
      <c r="AC25" s="50">
        <v>1</v>
      </c>
      <c r="AD25" s="51">
        <f t="shared" si="11"/>
        <v>1.4705882352941175</v>
      </c>
      <c r="AE25" s="50">
        <v>3</v>
      </c>
      <c r="AF25" s="51">
        <f t="shared" si="12"/>
        <v>4.411764705882353</v>
      </c>
      <c r="AG25" s="50">
        <v>0</v>
      </c>
      <c r="AH25" s="51">
        <f t="shared" si="13"/>
        <v>0</v>
      </c>
      <c r="AI25" s="50">
        <v>2</v>
      </c>
      <c r="AJ25" s="51">
        <f t="shared" si="14"/>
        <v>2.941176470588235</v>
      </c>
      <c r="AK25" s="50">
        <v>3</v>
      </c>
      <c r="AL25" s="51">
        <f t="shared" si="15"/>
        <v>4.411764705882353</v>
      </c>
      <c r="AM25" s="50">
        <v>1</v>
      </c>
      <c r="AN25" s="51">
        <f t="shared" si="16"/>
        <v>1.4705882352941175</v>
      </c>
      <c r="AO25" s="50">
        <v>0</v>
      </c>
      <c r="AP25" s="51">
        <f t="shared" si="17"/>
        <v>0</v>
      </c>
      <c r="AQ25" s="50">
        <v>0</v>
      </c>
      <c r="AR25" s="51">
        <f t="shared" si="18"/>
        <v>0</v>
      </c>
      <c r="AS25" s="50">
        <v>0</v>
      </c>
      <c r="AT25" s="51">
        <f t="shared" si="19"/>
        <v>0</v>
      </c>
      <c r="AU25" s="50">
        <v>1</v>
      </c>
      <c r="AV25" s="51">
        <f t="shared" si="20"/>
        <v>1.4705882352941175</v>
      </c>
      <c r="AW25" s="50">
        <v>0</v>
      </c>
      <c r="AX25" s="51">
        <f t="shared" si="21"/>
        <v>0</v>
      </c>
      <c r="AY25" s="50">
        <v>0</v>
      </c>
      <c r="AZ25" s="51">
        <f t="shared" si="22"/>
        <v>0</v>
      </c>
      <c r="BA25" s="50">
        <v>0</v>
      </c>
      <c r="BB25" s="51">
        <f t="shared" si="23"/>
        <v>0</v>
      </c>
      <c r="BC25" s="50">
        <v>1</v>
      </c>
      <c r="BD25" s="51">
        <f t="shared" si="24"/>
        <v>1.4705882352941175</v>
      </c>
      <c r="BE25" s="50">
        <v>5</v>
      </c>
      <c r="BF25" s="51">
        <f t="shared" si="25"/>
        <v>7.352941176470589</v>
      </c>
      <c r="BG25" s="50">
        <v>2</v>
      </c>
      <c r="BH25" s="51">
        <f t="shared" si="26"/>
        <v>2.941176470588235</v>
      </c>
    </row>
    <row r="26" spans="1:60" ht="27.75" customHeight="1">
      <c r="A26" s="33">
        <v>24</v>
      </c>
      <c r="B26" s="34">
        <v>24</v>
      </c>
      <c r="C26" s="38" t="s">
        <v>37</v>
      </c>
      <c r="D26" s="46">
        <v>356</v>
      </c>
      <c r="E26" s="46">
        <v>276</v>
      </c>
      <c r="F26" s="46">
        <v>26</v>
      </c>
      <c r="G26" s="46">
        <v>250</v>
      </c>
      <c r="H26" s="47">
        <f t="shared" si="0"/>
        <v>77.52808988764045</v>
      </c>
      <c r="I26" s="50">
        <v>1</v>
      </c>
      <c r="J26" s="51">
        <f t="shared" si="1"/>
        <v>0.4</v>
      </c>
      <c r="K26" s="50">
        <v>0</v>
      </c>
      <c r="L26" s="51">
        <f t="shared" si="2"/>
        <v>0</v>
      </c>
      <c r="M26" s="50">
        <v>0</v>
      </c>
      <c r="N26" s="51">
        <f t="shared" si="3"/>
        <v>0</v>
      </c>
      <c r="O26" s="50">
        <v>142</v>
      </c>
      <c r="P26" s="51">
        <f t="shared" si="4"/>
        <v>56.8</v>
      </c>
      <c r="Q26" s="50">
        <v>8</v>
      </c>
      <c r="R26" s="51">
        <f t="shared" si="5"/>
        <v>3.2</v>
      </c>
      <c r="S26" s="50">
        <v>0</v>
      </c>
      <c r="T26" s="51">
        <f t="shared" si="6"/>
        <v>0</v>
      </c>
      <c r="U26" s="50">
        <v>0</v>
      </c>
      <c r="V26" s="51">
        <f t="shared" si="7"/>
        <v>0</v>
      </c>
      <c r="W26" s="50">
        <v>0</v>
      </c>
      <c r="X26" s="51">
        <f t="shared" si="8"/>
        <v>0</v>
      </c>
      <c r="Y26" s="50">
        <v>4</v>
      </c>
      <c r="Z26" s="51">
        <f t="shared" si="9"/>
        <v>1.6</v>
      </c>
      <c r="AA26" s="50">
        <v>0</v>
      </c>
      <c r="AB26" s="51">
        <f t="shared" si="10"/>
        <v>0</v>
      </c>
      <c r="AC26" s="50">
        <v>1</v>
      </c>
      <c r="AD26" s="51">
        <f t="shared" si="11"/>
        <v>0.4</v>
      </c>
      <c r="AE26" s="50">
        <v>1</v>
      </c>
      <c r="AF26" s="51">
        <f t="shared" si="12"/>
        <v>0.4</v>
      </c>
      <c r="AG26" s="50">
        <v>0</v>
      </c>
      <c r="AH26" s="51">
        <f t="shared" si="13"/>
        <v>0</v>
      </c>
      <c r="AI26" s="50">
        <v>1</v>
      </c>
      <c r="AJ26" s="51">
        <f t="shared" si="14"/>
        <v>0.4</v>
      </c>
      <c r="AK26" s="50">
        <v>0</v>
      </c>
      <c r="AL26" s="51">
        <f t="shared" si="15"/>
        <v>0</v>
      </c>
      <c r="AM26" s="50">
        <v>0</v>
      </c>
      <c r="AN26" s="51">
        <f t="shared" si="16"/>
        <v>0</v>
      </c>
      <c r="AO26" s="50">
        <v>1</v>
      </c>
      <c r="AP26" s="51">
        <f t="shared" si="17"/>
        <v>0.4</v>
      </c>
      <c r="AQ26" s="50">
        <v>0</v>
      </c>
      <c r="AR26" s="51">
        <f t="shared" si="18"/>
        <v>0</v>
      </c>
      <c r="AS26" s="50">
        <v>0</v>
      </c>
      <c r="AT26" s="51">
        <f t="shared" si="19"/>
        <v>0</v>
      </c>
      <c r="AU26" s="50">
        <v>2</v>
      </c>
      <c r="AV26" s="51">
        <f t="shared" si="20"/>
        <v>0.8</v>
      </c>
      <c r="AW26" s="50">
        <v>1</v>
      </c>
      <c r="AX26" s="51">
        <f t="shared" si="21"/>
        <v>0.4</v>
      </c>
      <c r="AY26" s="50">
        <v>0</v>
      </c>
      <c r="AZ26" s="51">
        <f t="shared" si="22"/>
        <v>0</v>
      </c>
      <c r="BA26" s="50">
        <v>76</v>
      </c>
      <c r="BB26" s="51">
        <f t="shared" si="23"/>
        <v>30.4</v>
      </c>
      <c r="BC26" s="50">
        <v>0</v>
      </c>
      <c r="BD26" s="51">
        <f t="shared" si="24"/>
        <v>0</v>
      </c>
      <c r="BE26" s="50">
        <v>12</v>
      </c>
      <c r="BF26" s="51">
        <f t="shared" si="25"/>
        <v>4.8</v>
      </c>
      <c r="BG26" s="50">
        <v>0</v>
      </c>
      <c r="BH26" s="51">
        <f t="shared" si="26"/>
        <v>0</v>
      </c>
    </row>
    <row r="27" spans="1:60" ht="27.75" customHeight="1">
      <c r="A27" s="33">
        <v>25</v>
      </c>
      <c r="B27" s="34">
        <v>25</v>
      </c>
      <c r="C27" s="35" t="s">
        <v>38</v>
      </c>
      <c r="D27" s="46">
        <v>129</v>
      </c>
      <c r="E27" s="46">
        <v>83</v>
      </c>
      <c r="F27" s="46">
        <v>4</v>
      </c>
      <c r="G27" s="46">
        <v>79</v>
      </c>
      <c r="H27" s="47">
        <f t="shared" si="0"/>
        <v>64.34108527131784</v>
      </c>
      <c r="I27" s="50">
        <v>13</v>
      </c>
      <c r="J27" s="51">
        <f t="shared" si="1"/>
        <v>16.455696202531644</v>
      </c>
      <c r="K27" s="50">
        <v>0</v>
      </c>
      <c r="L27" s="51">
        <f t="shared" si="2"/>
        <v>0</v>
      </c>
      <c r="M27" s="50">
        <v>0</v>
      </c>
      <c r="N27" s="51">
        <f t="shared" si="3"/>
        <v>0</v>
      </c>
      <c r="O27" s="50">
        <v>3</v>
      </c>
      <c r="P27" s="51">
        <f t="shared" si="4"/>
        <v>3.79746835443038</v>
      </c>
      <c r="Q27" s="50">
        <v>5</v>
      </c>
      <c r="R27" s="51">
        <f t="shared" si="5"/>
        <v>6.329113924050633</v>
      </c>
      <c r="S27" s="50">
        <v>3</v>
      </c>
      <c r="T27" s="51">
        <f t="shared" si="6"/>
        <v>3.79746835443038</v>
      </c>
      <c r="U27" s="50">
        <v>2</v>
      </c>
      <c r="V27" s="51">
        <f t="shared" si="7"/>
        <v>2.5316455696202533</v>
      </c>
      <c r="W27" s="50">
        <v>4</v>
      </c>
      <c r="X27" s="51">
        <f t="shared" si="8"/>
        <v>5.063291139240507</v>
      </c>
      <c r="Y27" s="50">
        <v>3</v>
      </c>
      <c r="Z27" s="51">
        <f t="shared" si="9"/>
        <v>3.79746835443038</v>
      </c>
      <c r="AA27" s="50">
        <v>0</v>
      </c>
      <c r="AB27" s="51">
        <f t="shared" si="10"/>
        <v>0</v>
      </c>
      <c r="AC27" s="50">
        <v>2</v>
      </c>
      <c r="AD27" s="51">
        <f t="shared" si="11"/>
        <v>2.5316455696202533</v>
      </c>
      <c r="AE27" s="50">
        <v>0</v>
      </c>
      <c r="AF27" s="51">
        <f t="shared" si="12"/>
        <v>0</v>
      </c>
      <c r="AG27" s="50">
        <v>0</v>
      </c>
      <c r="AH27" s="51">
        <f t="shared" si="13"/>
        <v>0</v>
      </c>
      <c r="AI27" s="50">
        <v>0</v>
      </c>
      <c r="AJ27" s="51">
        <f t="shared" si="14"/>
        <v>0</v>
      </c>
      <c r="AK27" s="50">
        <v>0</v>
      </c>
      <c r="AL27" s="51">
        <f t="shared" si="15"/>
        <v>0</v>
      </c>
      <c r="AM27" s="50">
        <v>1</v>
      </c>
      <c r="AN27" s="51">
        <f t="shared" si="16"/>
        <v>1.2658227848101267</v>
      </c>
      <c r="AO27" s="50">
        <v>0</v>
      </c>
      <c r="AP27" s="51">
        <f t="shared" si="17"/>
        <v>0</v>
      </c>
      <c r="AQ27" s="50">
        <v>0</v>
      </c>
      <c r="AR27" s="51">
        <f t="shared" si="18"/>
        <v>0</v>
      </c>
      <c r="AS27" s="50">
        <v>0</v>
      </c>
      <c r="AT27" s="51">
        <f t="shared" si="19"/>
        <v>0</v>
      </c>
      <c r="AU27" s="50">
        <v>0</v>
      </c>
      <c r="AV27" s="51">
        <f t="shared" si="20"/>
        <v>0</v>
      </c>
      <c r="AW27" s="50">
        <v>3</v>
      </c>
      <c r="AX27" s="51">
        <f t="shared" si="21"/>
        <v>3.79746835443038</v>
      </c>
      <c r="AY27" s="50">
        <v>30</v>
      </c>
      <c r="AZ27" s="51">
        <f t="shared" si="22"/>
        <v>37.9746835443038</v>
      </c>
      <c r="BA27" s="50">
        <v>1</v>
      </c>
      <c r="BB27" s="51">
        <f t="shared" si="23"/>
        <v>1.2658227848101267</v>
      </c>
      <c r="BC27" s="50">
        <v>0</v>
      </c>
      <c r="BD27" s="51">
        <f t="shared" si="24"/>
        <v>0</v>
      </c>
      <c r="BE27" s="50">
        <v>4</v>
      </c>
      <c r="BF27" s="51">
        <f t="shared" si="25"/>
        <v>5.063291139240507</v>
      </c>
      <c r="BG27" s="50">
        <v>5</v>
      </c>
      <c r="BH27" s="51">
        <f t="shared" si="26"/>
        <v>6.329113924050633</v>
      </c>
    </row>
    <row r="28" spans="1:60" ht="27.75" customHeight="1">
      <c r="A28" s="33">
        <v>26</v>
      </c>
      <c r="B28" s="34">
        <v>26</v>
      </c>
      <c r="C28" s="38" t="s">
        <v>39</v>
      </c>
      <c r="D28" s="46">
        <v>826</v>
      </c>
      <c r="E28" s="46">
        <v>484</v>
      </c>
      <c r="F28" s="46">
        <v>43</v>
      </c>
      <c r="G28" s="46">
        <v>441</v>
      </c>
      <c r="H28" s="47">
        <f t="shared" si="0"/>
        <v>58.595641646489106</v>
      </c>
      <c r="I28" s="50">
        <v>203</v>
      </c>
      <c r="J28" s="51">
        <f t="shared" si="1"/>
        <v>46.03174603174603</v>
      </c>
      <c r="K28" s="50">
        <v>3</v>
      </c>
      <c r="L28" s="51">
        <f t="shared" si="2"/>
        <v>0.6802721088435374</v>
      </c>
      <c r="M28" s="50">
        <v>0</v>
      </c>
      <c r="N28" s="51">
        <f t="shared" si="3"/>
        <v>0</v>
      </c>
      <c r="O28" s="50">
        <v>28</v>
      </c>
      <c r="P28" s="51">
        <f t="shared" si="4"/>
        <v>6.349206349206349</v>
      </c>
      <c r="Q28" s="50">
        <v>17</v>
      </c>
      <c r="R28" s="51">
        <f t="shared" si="5"/>
        <v>3.8548752834467117</v>
      </c>
      <c r="S28" s="50">
        <v>3</v>
      </c>
      <c r="T28" s="51">
        <f t="shared" si="6"/>
        <v>0.6802721088435374</v>
      </c>
      <c r="U28" s="50">
        <v>2</v>
      </c>
      <c r="V28" s="51">
        <f t="shared" si="7"/>
        <v>0.45351473922902497</v>
      </c>
      <c r="W28" s="50">
        <v>21</v>
      </c>
      <c r="X28" s="51">
        <f t="shared" si="8"/>
        <v>4.761904761904762</v>
      </c>
      <c r="Y28" s="50">
        <v>20</v>
      </c>
      <c r="Z28" s="51">
        <f t="shared" si="9"/>
        <v>4.535147392290249</v>
      </c>
      <c r="AA28" s="50">
        <v>5</v>
      </c>
      <c r="AB28" s="51">
        <f t="shared" si="10"/>
        <v>1.1337868480725624</v>
      </c>
      <c r="AC28" s="50">
        <v>0</v>
      </c>
      <c r="AD28" s="51">
        <f t="shared" si="11"/>
        <v>0</v>
      </c>
      <c r="AE28" s="50">
        <v>1</v>
      </c>
      <c r="AF28" s="51">
        <f t="shared" si="12"/>
        <v>0.22675736961451248</v>
      </c>
      <c r="AG28" s="50">
        <v>1</v>
      </c>
      <c r="AH28" s="51">
        <f t="shared" si="13"/>
        <v>0.22675736961451248</v>
      </c>
      <c r="AI28" s="50">
        <v>9</v>
      </c>
      <c r="AJ28" s="51">
        <f t="shared" si="14"/>
        <v>2.0408163265306123</v>
      </c>
      <c r="AK28" s="50">
        <v>1</v>
      </c>
      <c r="AL28" s="51">
        <f t="shared" si="15"/>
        <v>0.22675736961451248</v>
      </c>
      <c r="AM28" s="50">
        <v>58</v>
      </c>
      <c r="AN28" s="51">
        <f t="shared" si="16"/>
        <v>13.151927437641723</v>
      </c>
      <c r="AO28" s="50">
        <v>2</v>
      </c>
      <c r="AP28" s="51">
        <f t="shared" si="17"/>
        <v>0.45351473922902497</v>
      </c>
      <c r="AQ28" s="50">
        <v>29</v>
      </c>
      <c r="AR28" s="51">
        <f t="shared" si="18"/>
        <v>6.575963718820861</v>
      </c>
      <c r="AS28" s="50">
        <v>3</v>
      </c>
      <c r="AT28" s="51">
        <f t="shared" si="19"/>
        <v>0.6802721088435374</v>
      </c>
      <c r="AU28" s="50">
        <v>0</v>
      </c>
      <c r="AV28" s="51">
        <f t="shared" si="20"/>
        <v>0</v>
      </c>
      <c r="AW28" s="50">
        <v>0</v>
      </c>
      <c r="AX28" s="51">
        <f t="shared" si="21"/>
        <v>0</v>
      </c>
      <c r="AY28" s="50">
        <v>1</v>
      </c>
      <c r="AZ28" s="51">
        <f t="shared" si="22"/>
        <v>0.22675736961451248</v>
      </c>
      <c r="BA28" s="50">
        <v>6</v>
      </c>
      <c r="BB28" s="51">
        <f t="shared" si="23"/>
        <v>1.3605442176870748</v>
      </c>
      <c r="BC28" s="50">
        <v>10</v>
      </c>
      <c r="BD28" s="51">
        <f t="shared" si="24"/>
        <v>2.2675736961451247</v>
      </c>
      <c r="BE28" s="50">
        <v>13</v>
      </c>
      <c r="BF28" s="51">
        <f t="shared" si="25"/>
        <v>2.947845804988662</v>
      </c>
      <c r="BG28" s="50">
        <v>5</v>
      </c>
      <c r="BH28" s="51">
        <f t="shared" si="26"/>
        <v>1.1337868480725624</v>
      </c>
    </row>
    <row r="29" spans="1:60" ht="27.75" customHeight="1">
      <c r="A29" s="33">
        <v>27</v>
      </c>
      <c r="B29" s="34">
        <v>27</v>
      </c>
      <c r="C29" s="38" t="s">
        <v>39</v>
      </c>
      <c r="D29" s="46">
        <v>1060</v>
      </c>
      <c r="E29" s="46">
        <v>574</v>
      </c>
      <c r="F29" s="46">
        <v>86</v>
      </c>
      <c r="G29" s="46">
        <v>488</v>
      </c>
      <c r="H29" s="47">
        <f t="shared" si="0"/>
        <v>54.15094339622642</v>
      </c>
      <c r="I29" s="50">
        <v>157</v>
      </c>
      <c r="J29" s="51">
        <f t="shared" si="1"/>
        <v>32.17213114754098</v>
      </c>
      <c r="K29" s="50">
        <v>0</v>
      </c>
      <c r="L29" s="51">
        <f t="shared" si="2"/>
        <v>0</v>
      </c>
      <c r="M29" s="50">
        <v>2</v>
      </c>
      <c r="N29" s="51">
        <f t="shared" si="3"/>
        <v>0.4098360655737705</v>
      </c>
      <c r="O29" s="50">
        <v>35</v>
      </c>
      <c r="P29" s="51">
        <f t="shared" si="4"/>
        <v>7.172131147540983</v>
      </c>
      <c r="Q29" s="50">
        <v>23</v>
      </c>
      <c r="R29" s="51">
        <f t="shared" si="5"/>
        <v>4.713114754098361</v>
      </c>
      <c r="S29" s="50">
        <v>5</v>
      </c>
      <c r="T29" s="51">
        <f t="shared" si="6"/>
        <v>1.0245901639344261</v>
      </c>
      <c r="U29" s="50">
        <v>2</v>
      </c>
      <c r="V29" s="51">
        <f t="shared" si="7"/>
        <v>0.4098360655737705</v>
      </c>
      <c r="W29" s="50">
        <v>35</v>
      </c>
      <c r="X29" s="51">
        <f t="shared" si="8"/>
        <v>7.172131147540983</v>
      </c>
      <c r="Y29" s="50">
        <v>22</v>
      </c>
      <c r="Z29" s="51">
        <f t="shared" si="9"/>
        <v>4.508196721311475</v>
      </c>
      <c r="AA29" s="50">
        <v>7</v>
      </c>
      <c r="AB29" s="51">
        <f t="shared" si="10"/>
        <v>1.4344262295081966</v>
      </c>
      <c r="AC29" s="50">
        <v>1</v>
      </c>
      <c r="AD29" s="51">
        <f t="shared" si="11"/>
        <v>0.20491803278688525</v>
      </c>
      <c r="AE29" s="50">
        <v>2</v>
      </c>
      <c r="AF29" s="51">
        <f t="shared" si="12"/>
        <v>0.4098360655737705</v>
      </c>
      <c r="AG29" s="50">
        <v>4</v>
      </c>
      <c r="AH29" s="51">
        <f t="shared" si="13"/>
        <v>0.819672131147541</v>
      </c>
      <c r="AI29" s="50">
        <v>7</v>
      </c>
      <c r="AJ29" s="51">
        <f t="shared" si="14"/>
        <v>1.4344262295081966</v>
      </c>
      <c r="AK29" s="50">
        <v>0</v>
      </c>
      <c r="AL29" s="51">
        <f t="shared" si="15"/>
        <v>0</v>
      </c>
      <c r="AM29" s="50">
        <v>41</v>
      </c>
      <c r="AN29" s="51">
        <f t="shared" si="16"/>
        <v>8.401639344262295</v>
      </c>
      <c r="AO29" s="50">
        <v>11</v>
      </c>
      <c r="AP29" s="51">
        <f t="shared" si="17"/>
        <v>2.2540983606557377</v>
      </c>
      <c r="AQ29" s="50">
        <v>93</v>
      </c>
      <c r="AR29" s="51">
        <f t="shared" si="18"/>
        <v>19.057377049180328</v>
      </c>
      <c r="AS29" s="50">
        <v>5</v>
      </c>
      <c r="AT29" s="51">
        <f t="shared" si="19"/>
        <v>1.0245901639344261</v>
      </c>
      <c r="AU29" s="50">
        <v>0</v>
      </c>
      <c r="AV29" s="51">
        <f t="shared" si="20"/>
        <v>0</v>
      </c>
      <c r="AW29" s="50">
        <v>8</v>
      </c>
      <c r="AX29" s="51">
        <f t="shared" si="21"/>
        <v>1.639344262295082</v>
      </c>
      <c r="AY29" s="50">
        <v>1</v>
      </c>
      <c r="AZ29" s="51">
        <f t="shared" si="22"/>
        <v>0.20491803278688525</v>
      </c>
      <c r="BA29" s="50">
        <v>1</v>
      </c>
      <c r="BB29" s="51">
        <f t="shared" si="23"/>
        <v>0.20491803278688525</v>
      </c>
      <c r="BC29" s="50">
        <v>7</v>
      </c>
      <c r="BD29" s="51">
        <f t="shared" si="24"/>
        <v>1.4344262295081966</v>
      </c>
      <c r="BE29" s="50">
        <v>15</v>
      </c>
      <c r="BF29" s="51">
        <f t="shared" si="25"/>
        <v>3.0737704918032787</v>
      </c>
      <c r="BG29" s="50">
        <v>4</v>
      </c>
      <c r="BH29" s="51">
        <f t="shared" si="26"/>
        <v>0.819672131147541</v>
      </c>
    </row>
    <row r="30" spans="1:60" ht="27.75" customHeight="1">
      <c r="A30" s="33">
        <v>28</v>
      </c>
      <c r="B30" s="34">
        <v>28</v>
      </c>
      <c r="C30" s="38" t="s">
        <v>40</v>
      </c>
      <c r="D30" s="46">
        <v>200</v>
      </c>
      <c r="E30" s="46">
        <v>138</v>
      </c>
      <c r="F30" s="46">
        <v>6</v>
      </c>
      <c r="G30" s="46">
        <v>132</v>
      </c>
      <c r="H30" s="47">
        <f t="shared" si="0"/>
        <v>69</v>
      </c>
      <c r="I30" s="50">
        <v>74</v>
      </c>
      <c r="J30" s="51">
        <f t="shared" si="1"/>
        <v>56.060606060606055</v>
      </c>
      <c r="K30" s="50">
        <v>0</v>
      </c>
      <c r="L30" s="51">
        <f t="shared" si="2"/>
        <v>0</v>
      </c>
      <c r="M30" s="50">
        <v>0</v>
      </c>
      <c r="N30" s="51">
        <f t="shared" si="3"/>
        <v>0</v>
      </c>
      <c r="O30" s="50">
        <v>0</v>
      </c>
      <c r="P30" s="51">
        <f t="shared" si="4"/>
        <v>0</v>
      </c>
      <c r="Q30" s="50">
        <v>12</v>
      </c>
      <c r="R30" s="51">
        <f t="shared" si="5"/>
        <v>9.090909090909092</v>
      </c>
      <c r="S30" s="50">
        <v>3</v>
      </c>
      <c r="T30" s="51">
        <f t="shared" si="6"/>
        <v>2.272727272727273</v>
      </c>
      <c r="U30" s="50">
        <v>0</v>
      </c>
      <c r="V30" s="51">
        <f t="shared" si="7"/>
        <v>0</v>
      </c>
      <c r="W30" s="50">
        <v>6</v>
      </c>
      <c r="X30" s="51">
        <f t="shared" si="8"/>
        <v>4.545454545454546</v>
      </c>
      <c r="Y30" s="50">
        <v>1</v>
      </c>
      <c r="Z30" s="51">
        <f t="shared" si="9"/>
        <v>0.7575757575757576</v>
      </c>
      <c r="AA30" s="50">
        <v>0</v>
      </c>
      <c r="AB30" s="51">
        <f t="shared" si="10"/>
        <v>0</v>
      </c>
      <c r="AC30" s="50">
        <v>0</v>
      </c>
      <c r="AD30" s="51">
        <f t="shared" si="11"/>
        <v>0</v>
      </c>
      <c r="AE30" s="50">
        <v>0</v>
      </c>
      <c r="AF30" s="51">
        <f t="shared" si="12"/>
        <v>0</v>
      </c>
      <c r="AG30" s="50">
        <v>0</v>
      </c>
      <c r="AH30" s="51">
        <f t="shared" si="13"/>
        <v>0</v>
      </c>
      <c r="AI30" s="50">
        <v>2</v>
      </c>
      <c r="AJ30" s="51">
        <f t="shared" si="14"/>
        <v>1.5151515151515151</v>
      </c>
      <c r="AK30" s="50">
        <v>0</v>
      </c>
      <c r="AL30" s="51">
        <f t="shared" si="15"/>
        <v>0</v>
      </c>
      <c r="AM30" s="50">
        <v>3</v>
      </c>
      <c r="AN30" s="51">
        <f t="shared" si="16"/>
        <v>2.272727272727273</v>
      </c>
      <c r="AO30" s="50">
        <v>0</v>
      </c>
      <c r="AP30" s="51">
        <f t="shared" si="17"/>
        <v>0</v>
      </c>
      <c r="AQ30" s="50">
        <v>0</v>
      </c>
      <c r="AR30" s="51">
        <f t="shared" si="18"/>
        <v>0</v>
      </c>
      <c r="AS30" s="50">
        <v>2</v>
      </c>
      <c r="AT30" s="51">
        <f t="shared" si="19"/>
        <v>1.5151515151515151</v>
      </c>
      <c r="AU30" s="50">
        <v>0</v>
      </c>
      <c r="AV30" s="51">
        <f t="shared" si="20"/>
        <v>0</v>
      </c>
      <c r="AW30" s="50">
        <v>0</v>
      </c>
      <c r="AX30" s="51">
        <f t="shared" si="21"/>
        <v>0</v>
      </c>
      <c r="AY30" s="50">
        <v>1</v>
      </c>
      <c r="AZ30" s="51">
        <f t="shared" si="22"/>
        <v>0.7575757575757576</v>
      </c>
      <c r="BA30" s="50">
        <v>0</v>
      </c>
      <c r="BB30" s="51">
        <f t="shared" si="23"/>
        <v>0</v>
      </c>
      <c r="BC30" s="50">
        <v>10</v>
      </c>
      <c r="BD30" s="51">
        <f t="shared" si="24"/>
        <v>7.575757575757576</v>
      </c>
      <c r="BE30" s="50">
        <v>11</v>
      </c>
      <c r="BF30" s="51">
        <f t="shared" si="25"/>
        <v>8.333333333333332</v>
      </c>
      <c r="BG30" s="50">
        <v>7</v>
      </c>
      <c r="BH30" s="51">
        <f t="shared" si="26"/>
        <v>5.303030303030303</v>
      </c>
    </row>
    <row r="31" spans="1:60" ht="27.75" customHeight="1">
      <c r="A31" s="33">
        <v>29</v>
      </c>
      <c r="B31" s="34">
        <v>29</v>
      </c>
      <c r="C31" s="35" t="s">
        <v>41</v>
      </c>
      <c r="D31" s="46">
        <v>176</v>
      </c>
      <c r="E31" s="46">
        <v>114</v>
      </c>
      <c r="F31" s="46">
        <v>13</v>
      </c>
      <c r="G31" s="46">
        <v>101</v>
      </c>
      <c r="H31" s="47">
        <f t="shared" si="0"/>
        <v>64.77272727272727</v>
      </c>
      <c r="I31" s="50">
        <v>9</v>
      </c>
      <c r="J31" s="51">
        <f t="shared" si="1"/>
        <v>8.91089108910891</v>
      </c>
      <c r="K31" s="50">
        <v>0</v>
      </c>
      <c r="L31" s="51">
        <f t="shared" si="2"/>
        <v>0</v>
      </c>
      <c r="M31" s="50">
        <v>0</v>
      </c>
      <c r="N31" s="51">
        <f t="shared" si="3"/>
        <v>0</v>
      </c>
      <c r="O31" s="50">
        <v>15</v>
      </c>
      <c r="P31" s="51">
        <f t="shared" si="4"/>
        <v>14.85148514851485</v>
      </c>
      <c r="Q31" s="50">
        <v>20</v>
      </c>
      <c r="R31" s="51">
        <f t="shared" si="5"/>
        <v>19.801980198019802</v>
      </c>
      <c r="S31" s="50">
        <v>0</v>
      </c>
      <c r="T31" s="51">
        <f t="shared" si="6"/>
        <v>0</v>
      </c>
      <c r="U31" s="50">
        <v>1</v>
      </c>
      <c r="V31" s="51">
        <f t="shared" si="7"/>
        <v>0.9900990099009901</v>
      </c>
      <c r="W31" s="50">
        <v>4</v>
      </c>
      <c r="X31" s="51">
        <f t="shared" si="8"/>
        <v>3.9603960396039604</v>
      </c>
      <c r="Y31" s="50">
        <v>0</v>
      </c>
      <c r="Z31" s="51">
        <f t="shared" si="9"/>
        <v>0</v>
      </c>
      <c r="AA31" s="50">
        <v>4</v>
      </c>
      <c r="AB31" s="51">
        <f t="shared" si="10"/>
        <v>3.9603960396039604</v>
      </c>
      <c r="AC31" s="50">
        <v>0</v>
      </c>
      <c r="AD31" s="51">
        <f t="shared" si="11"/>
        <v>0</v>
      </c>
      <c r="AE31" s="50">
        <v>1</v>
      </c>
      <c r="AF31" s="51">
        <f t="shared" si="12"/>
        <v>0.9900990099009901</v>
      </c>
      <c r="AG31" s="50">
        <v>0</v>
      </c>
      <c r="AH31" s="51">
        <f t="shared" si="13"/>
        <v>0</v>
      </c>
      <c r="AI31" s="50">
        <v>6</v>
      </c>
      <c r="AJ31" s="51">
        <f t="shared" si="14"/>
        <v>5.9405940594059405</v>
      </c>
      <c r="AK31" s="50">
        <v>6</v>
      </c>
      <c r="AL31" s="51">
        <f t="shared" si="15"/>
        <v>5.9405940594059405</v>
      </c>
      <c r="AM31" s="50">
        <v>0</v>
      </c>
      <c r="AN31" s="51">
        <f t="shared" si="16"/>
        <v>0</v>
      </c>
      <c r="AO31" s="50">
        <v>0</v>
      </c>
      <c r="AP31" s="51">
        <f t="shared" si="17"/>
        <v>0</v>
      </c>
      <c r="AQ31" s="50">
        <v>1</v>
      </c>
      <c r="AR31" s="51">
        <f t="shared" si="18"/>
        <v>0.9900990099009901</v>
      </c>
      <c r="AS31" s="50">
        <v>0</v>
      </c>
      <c r="AT31" s="51">
        <f t="shared" si="19"/>
        <v>0</v>
      </c>
      <c r="AU31" s="50">
        <v>0</v>
      </c>
      <c r="AV31" s="51">
        <f t="shared" si="20"/>
        <v>0</v>
      </c>
      <c r="AW31" s="50">
        <v>6</v>
      </c>
      <c r="AX31" s="51">
        <f t="shared" si="21"/>
        <v>5.9405940594059405</v>
      </c>
      <c r="AY31" s="50">
        <v>2</v>
      </c>
      <c r="AZ31" s="51">
        <f t="shared" si="22"/>
        <v>1.9801980198019802</v>
      </c>
      <c r="BA31" s="50">
        <v>2</v>
      </c>
      <c r="BB31" s="51">
        <f t="shared" si="23"/>
        <v>1.9801980198019802</v>
      </c>
      <c r="BC31" s="50">
        <v>19</v>
      </c>
      <c r="BD31" s="51">
        <f t="shared" si="24"/>
        <v>18.81188118811881</v>
      </c>
      <c r="BE31" s="50">
        <v>4</v>
      </c>
      <c r="BF31" s="51">
        <f t="shared" si="25"/>
        <v>3.9603960396039604</v>
      </c>
      <c r="BG31" s="50">
        <v>1</v>
      </c>
      <c r="BH31" s="51">
        <f t="shared" si="26"/>
        <v>0.9900990099009901</v>
      </c>
    </row>
    <row r="32" spans="1:60" ht="27.75" customHeight="1">
      <c r="A32" s="33">
        <v>30</v>
      </c>
      <c r="B32" s="34">
        <v>30</v>
      </c>
      <c r="C32" s="35" t="s">
        <v>42</v>
      </c>
      <c r="D32" s="46">
        <v>551</v>
      </c>
      <c r="E32" s="46">
        <v>399</v>
      </c>
      <c r="F32" s="46">
        <v>38</v>
      </c>
      <c r="G32" s="46">
        <v>361</v>
      </c>
      <c r="H32" s="47">
        <f t="shared" si="0"/>
        <v>72.41379310344827</v>
      </c>
      <c r="I32" s="50">
        <v>53</v>
      </c>
      <c r="J32" s="51">
        <f t="shared" si="1"/>
        <v>14.681440443213297</v>
      </c>
      <c r="K32" s="50">
        <v>1</v>
      </c>
      <c r="L32" s="51">
        <f t="shared" si="2"/>
        <v>0.2770083102493075</v>
      </c>
      <c r="M32" s="50">
        <v>2</v>
      </c>
      <c r="N32" s="51">
        <f t="shared" si="3"/>
        <v>0.554016620498615</v>
      </c>
      <c r="O32" s="50">
        <v>53</v>
      </c>
      <c r="P32" s="51">
        <f t="shared" si="4"/>
        <v>14.681440443213297</v>
      </c>
      <c r="Q32" s="50">
        <v>108</v>
      </c>
      <c r="R32" s="51">
        <f t="shared" si="5"/>
        <v>29.916897506925206</v>
      </c>
      <c r="S32" s="50">
        <v>8</v>
      </c>
      <c r="T32" s="51">
        <f t="shared" si="6"/>
        <v>2.21606648199446</v>
      </c>
      <c r="U32" s="50">
        <v>6</v>
      </c>
      <c r="V32" s="51">
        <f t="shared" si="7"/>
        <v>1.662049861495845</v>
      </c>
      <c r="W32" s="50">
        <v>5</v>
      </c>
      <c r="X32" s="51">
        <f t="shared" si="8"/>
        <v>1.3850415512465373</v>
      </c>
      <c r="Y32" s="50">
        <v>10</v>
      </c>
      <c r="Z32" s="51">
        <f t="shared" si="9"/>
        <v>2.7700831024930745</v>
      </c>
      <c r="AA32" s="50">
        <v>17</v>
      </c>
      <c r="AB32" s="51">
        <f t="shared" si="10"/>
        <v>4.7091412742382275</v>
      </c>
      <c r="AC32" s="50">
        <v>2</v>
      </c>
      <c r="AD32" s="51">
        <f t="shared" si="11"/>
        <v>0.554016620498615</v>
      </c>
      <c r="AE32" s="50">
        <v>4</v>
      </c>
      <c r="AF32" s="51">
        <f t="shared" si="12"/>
        <v>1.10803324099723</v>
      </c>
      <c r="AG32" s="50">
        <v>3</v>
      </c>
      <c r="AH32" s="51">
        <f t="shared" si="13"/>
        <v>0.8310249307479225</v>
      </c>
      <c r="AI32" s="50">
        <v>11</v>
      </c>
      <c r="AJ32" s="51">
        <f t="shared" si="14"/>
        <v>3.0470914127423825</v>
      </c>
      <c r="AK32" s="50">
        <v>1</v>
      </c>
      <c r="AL32" s="51">
        <f t="shared" si="15"/>
        <v>0.2770083102493075</v>
      </c>
      <c r="AM32" s="50">
        <v>6</v>
      </c>
      <c r="AN32" s="51">
        <f t="shared" si="16"/>
        <v>1.662049861495845</v>
      </c>
      <c r="AO32" s="50">
        <v>0</v>
      </c>
      <c r="AP32" s="51">
        <f t="shared" si="17"/>
        <v>0</v>
      </c>
      <c r="AQ32" s="50">
        <v>1</v>
      </c>
      <c r="AR32" s="51">
        <f t="shared" si="18"/>
        <v>0.2770083102493075</v>
      </c>
      <c r="AS32" s="50">
        <v>1</v>
      </c>
      <c r="AT32" s="51">
        <f t="shared" si="19"/>
        <v>0.2770083102493075</v>
      </c>
      <c r="AU32" s="50">
        <v>0</v>
      </c>
      <c r="AV32" s="51">
        <f t="shared" si="20"/>
        <v>0</v>
      </c>
      <c r="AW32" s="50">
        <v>2</v>
      </c>
      <c r="AX32" s="51">
        <f t="shared" si="21"/>
        <v>0.554016620498615</v>
      </c>
      <c r="AY32" s="50">
        <v>2</v>
      </c>
      <c r="AZ32" s="51">
        <f t="shared" si="22"/>
        <v>0.554016620498615</v>
      </c>
      <c r="BA32" s="50">
        <v>7</v>
      </c>
      <c r="BB32" s="51">
        <f t="shared" si="23"/>
        <v>1.9390581717451523</v>
      </c>
      <c r="BC32" s="50">
        <v>7</v>
      </c>
      <c r="BD32" s="51">
        <f t="shared" si="24"/>
        <v>1.9390581717451523</v>
      </c>
      <c r="BE32" s="50">
        <v>42</v>
      </c>
      <c r="BF32" s="51">
        <f t="shared" si="25"/>
        <v>11.634349030470915</v>
      </c>
      <c r="BG32" s="50">
        <v>9</v>
      </c>
      <c r="BH32" s="51">
        <f t="shared" si="26"/>
        <v>2.4930747922437675</v>
      </c>
    </row>
    <row r="33" spans="1:60" ht="27.75" customHeight="1">
      <c r="A33" s="33">
        <v>32</v>
      </c>
      <c r="B33" s="34">
        <v>32</v>
      </c>
      <c r="C33" s="35" t="s">
        <v>43</v>
      </c>
      <c r="D33" s="46">
        <v>788</v>
      </c>
      <c r="E33" s="46">
        <v>565</v>
      </c>
      <c r="F33" s="46">
        <v>68</v>
      </c>
      <c r="G33" s="46">
        <v>497</v>
      </c>
      <c r="H33" s="47">
        <f t="shared" si="0"/>
        <v>71.7005076142132</v>
      </c>
      <c r="I33" s="50">
        <v>26</v>
      </c>
      <c r="J33" s="51">
        <f t="shared" si="1"/>
        <v>5.23138832997988</v>
      </c>
      <c r="K33" s="50">
        <v>5</v>
      </c>
      <c r="L33" s="51">
        <f t="shared" si="2"/>
        <v>1.0060362173038229</v>
      </c>
      <c r="M33" s="50">
        <v>1</v>
      </c>
      <c r="N33" s="51">
        <f t="shared" si="3"/>
        <v>0.2012072434607646</v>
      </c>
      <c r="O33" s="50">
        <v>226</v>
      </c>
      <c r="P33" s="51">
        <f t="shared" si="4"/>
        <v>45.47283702213279</v>
      </c>
      <c r="Q33" s="50">
        <v>37</v>
      </c>
      <c r="R33" s="51">
        <f t="shared" si="5"/>
        <v>7.44466800804829</v>
      </c>
      <c r="S33" s="50">
        <v>3</v>
      </c>
      <c r="T33" s="51">
        <f t="shared" si="6"/>
        <v>0.6036217303822937</v>
      </c>
      <c r="U33" s="50">
        <v>2</v>
      </c>
      <c r="V33" s="51">
        <f t="shared" si="7"/>
        <v>0.4024144869215292</v>
      </c>
      <c r="W33" s="50">
        <v>2</v>
      </c>
      <c r="X33" s="51">
        <f t="shared" si="8"/>
        <v>0.4024144869215292</v>
      </c>
      <c r="Y33" s="50">
        <v>16</v>
      </c>
      <c r="Z33" s="51">
        <f t="shared" si="9"/>
        <v>3.2193158953722336</v>
      </c>
      <c r="AA33" s="50">
        <v>20</v>
      </c>
      <c r="AB33" s="51">
        <f t="shared" si="10"/>
        <v>4.0241448692152915</v>
      </c>
      <c r="AC33" s="50">
        <v>3</v>
      </c>
      <c r="AD33" s="51">
        <f t="shared" si="11"/>
        <v>0.6036217303822937</v>
      </c>
      <c r="AE33" s="50">
        <v>2</v>
      </c>
      <c r="AF33" s="51">
        <f t="shared" si="12"/>
        <v>0.4024144869215292</v>
      </c>
      <c r="AG33" s="50">
        <v>5</v>
      </c>
      <c r="AH33" s="51">
        <f t="shared" si="13"/>
        <v>1.0060362173038229</v>
      </c>
      <c r="AI33" s="50">
        <v>34</v>
      </c>
      <c r="AJ33" s="51">
        <f t="shared" si="14"/>
        <v>6.841046277665996</v>
      </c>
      <c r="AK33" s="50">
        <v>6</v>
      </c>
      <c r="AL33" s="51">
        <f t="shared" si="15"/>
        <v>1.2072434607645874</v>
      </c>
      <c r="AM33" s="50">
        <v>2</v>
      </c>
      <c r="AN33" s="51">
        <f t="shared" si="16"/>
        <v>0.4024144869215292</v>
      </c>
      <c r="AO33" s="50">
        <v>1</v>
      </c>
      <c r="AP33" s="51">
        <f t="shared" si="17"/>
        <v>0.2012072434607646</v>
      </c>
      <c r="AQ33" s="50">
        <v>2</v>
      </c>
      <c r="AR33" s="51">
        <f t="shared" si="18"/>
        <v>0.4024144869215292</v>
      </c>
      <c r="AS33" s="50">
        <v>2</v>
      </c>
      <c r="AT33" s="51">
        <f t="shared" si="19"/>
        <v>0.4024144869215292</v>
      </c>
      <c r="AU33" s="50">
        <v>2</v>
      </c>
      <c r="AV33" s="51">
        <f t="shared" si="20"/>
        <v>0.4024144869215292</v>
      </c>
      <c r="AW33" s="50">
        <v>22</v>
      </c>
      <c r="AX33" s="51">
        <f t="shared" si="21"/>
        <v>4.426559356136821</v>
      </c>
      <c r="AY33" s="50">
        <v>5</v>
      </c>
      <c r="AZ33" s="51">
        <f t="shared" si="22"/>
        <v>1.0060362173038229</v>
      </c>
      <c r="BA33" s="50">
        <v>15</v>
      </c>
      <c r="BB33" s="51">
        <f t="shared" si="23"/>
        <v>3.0181086519114686</v>
      </c>
      <c r="BC33" s="50">
        <v>14</v>
      </c>
      <c r="BD33" s="51">
        <f t="shared" si="24"/>
        <v>2.8169014084507045</v>
      </c>
      <c r="BE33" s="50">
        <v>40</v>
      </c>
      <c r="BF33" s="51">
        <f t="shared" si="25"/>
        <v>8.048289738430583</v>
      </c>
      <c r="BG33" s="50">
        <v>4</v>
      </c>
      <c r="BH33" s="51">
        <f t="shared" si="26"/>
        <v>0.8048289738430584</v>
      </c>
    </row>
    <row r="34" spans="1:60" ht="27.75" customHeight="1">
      <c r="A34" s="33">
        <v>33</v>
      </c>
      <c r="B34" s="34">
        <v>33</v>
      </c>
      <c r="C34" s="35" t="s">
        <v>44</v>
      </c>
      <c r="D34" s="46">
        <v>365</v>
      </c>
      <c r="E34" s="46">
        <v>265</v>
      </c>
      <c r="F34" s="46">
        <v>42</v>
      </c>
      <c r="G34" s="46">
        <v>223</v>
      </c>
      <c r="H34" s="47">
        <f t="shared" si="0"/>
        <v>72.6027397260274</v>
      </c>
      <c r="I34" s="50">
        <v>19</v>
      </c>
      <c r="J34" s="51">
        <f t="shared" si="1"/>
        <v>8.520179372197308</v>
      </c>
      <c r="K34" s="50">
        <v>0</v>
      </c>
      <c r="L34" s="51">
        <f t="shared" si="2"/>
        <v>0</v>
      </c>
      <c r="M34" s="50">
        <v>1</v>
      </c>
      <c r="N34" s="51">
        <f t="shared" si="3"/>
        <v>0.4484304932735426</v>
      </c>
      <c r="O34" s="50">
        <v>69</v>
      </c>
      <c r="P34" s="51">
        <f t="shared" si="4"/>
        <v>30.94170403587444</v>
      </c>
      <c r="Q34" s="50">
        <v>15</v>
      </c>
      <c r="R34" s="51">
        <f t="shared" si="5"/>
        <v>6.726457399103139</v>
      </c>
      <c r="S34" s="50">
        <v>4</v>
      </c>
      <c r="T34" s="51">
        <f t="shared" si="6"/>
        <v>1.7937219730941705</v>
      </c>
      <c r="U34" s="50">
        <v>2</v>
      </c>
      <c r="V34" s="51">
        <f t="shared" si="7"/>
        <v>0.8968609865470852</v>
      </c>
      <c r="W34" s="50">
        <v>1</v>
      </c>
      <c r="X34" s="51">
        <f t="shared" si="8"/>
        <v>0.4484304932735426</v>
      </c>
      <c r="Y34" s="50">
        <v>72</v>
      </c>
      <c r="Z34" s="51">
        <f t="shared" si="9"/>
        <v>32.28699551569507</v>
      </c>
      <c r="AA34" s="50">
        <v>1</v>
      </c>
      <c r="AB34" s="51">
        <f t="shared" si="10"/>
        <v>0.4484304932735426</v>
      </c>
      <c r="AC34" s="50">
        <v>2</v>
      </c>
      <c r="AD34" s="51">
        <f t="shared" si="11"/>
        <v>0.8968609865470852</v>
      </c>
      <c r="AE34" s="50">
        <v>0</v>
      </c>
      <c r="AF34" s="51">
        <f t="shared" si="12"/>
        <v>0</v>
      </c>
      <c r="AG34" s="50">
        <v>1</v>
      </c>
      <c r="AH34" s="51">
        <f t="shared" si="13"/>
        <v>0.4484304932735426</v>
      </c>
      <c r="AI34" s="50">
        <v>0</v>
      </c>
      <c r="AJ34" s="51">
        <f t="shared" si="14"/>
        <v>0</v>
      </c>
      <c r="AK34" s="50">
        <v>2</v>
      </c>
      <c r="AL34" s="51">
        <f t="shared" si="15"/>
        <v>0.8968609865470852</v>
      </c>
      <c r="AM34" s="50">
        <v>0</v>
      </c>
      <c r="AN34" s="51">
        <f t="shared" si="16"/>
        <v>0</v>
      </c>
      <c r="AO34" s="50">
        <v>0</v>
      </c>
      <c r="AP34" s="51">
        <f t="shared" si="17"/>
        <v>0</v>
      </c>
      <c r="AQ34" s="50">
        <v>0</v>
      </c>
      <c r="AR34" s="51">
        <f t="shared" si="18"/>
        <v>0</v>
      </c>
      <c r="AS34" s="50">
        <v>9</v>
      </c>
      <c r="AT34" s="51">
        <f t="shared" si="19"/>
        <v>4.0358744394618835</v>
      </c>
      <c r="AU34" s="50">
        <v>0</v>
      </c>
      <c r="AV34" s="51">
        <f t="shared" si="20"/>
        <v>0</v>
      </c>
      <c r="AW34" s="50">
        <v>0</v>
      </c>
      <c r="AX34" s="51">
        <f t="shared" si="21"/>
        <v>0</v>
      </c>
      <c r="AY34" s="50">
        <v>0</v>
      </c>
      <c r="AZ34" s="51">
        <f t="shared" si="22"/>
        <v>0</v>
      </c>
      <c r="BA34" s="50">
        <v>11</v>
      </c>
      <c r="BB34" s="51">
        <f t="shared" si="23"/>
        <v>4.932735426008969</v>
      </c>
      <c r="BC34" s="50">
        <v>6</v>
      </c>
      <c r="BD34" s="51">
        <f t="shared" si="24"/>
        <v>2.690582959641256</v>
      </c>
      <c r="BE34" s="50">
        <v>8</v>
      </c>
      <c r="BF34" s="51">
        <f t="shared" si="25"/>
        <v>3.587443946188341</v>
      </c>
      <c r="BG34" s="50">
        <v>0</v>
      </c>
      <c r="BH34" s="51">
        <f t="shared" si="26"/>
        <v>0</v>
      </c>
    </row>
    <row r="35" spans="1:60" ht="27.75" customHeight="1">
      <c r="A35" s="33">
        <v>34</v>
      </c>
      <c r="B35" s="34">
        <v>34</v>
      </c>
      <c r="C35" s="38" t="s">
        <v>45</v>
      </c>
      <c r="D35" s="46">
        <v>113</v>
      </c>
      <c r="E35" s="46">
        <v>85</v>
      </c>
      <c r="F35" s="46">
        <v>9</v>
      </c>
      <c r="G35" s="46">
        <v>76</v>
      </c>
      <c r="H35" s="47">
        <f t="shared" si="0"/>
        <v>75.22123893805309</v>
      </c>
      <c r="I35" s="50">
        <v>8</v>
      </c>
      <c r="J35" s="51">
        <f t="shared" si="1"/>
        <v>10.526315789473683</v>
      </c>
      <c r="K35" s="50">
        <v>0</v>
      </c>
      <c r="L35" s="51">
        <f t="shared" si="2"/>
        <v>0</v>
      </c>
      <c r="M35" s="50">
        <v>0</v>
      </c>
      <c r="N35" s="51">
        <f t="shared" si="3"/>
        <v>0</v>
      </c>
      <c r="O35" s="50">
        <v>1</v>
      </c>
      <c r="P35" s="51">
        <f t="shared" si="4"/>
        <v>1.3157894736842104</v>
      </c>
      <c r="Q35" s="50">
        <v>6</v>
      </c>
      <c r="R35" s="51">
        <f t="shared" si="5"/>
        <v>7.894736842105263</v>
      </c>
      <c r="S35" s="50">
        <v>1</v>
      </c>
      <c r="T35" s="51">
        <f t="shared" si="6"/>
        <v>1.3157894736842104</v>
      </c>
      <c r="U35" s="50">
        <v>0</v>
      </c>
      <c r="V35" s="51">
        <f t="shared" si="7"/>
        <v>0</v>
      </c>
      <c r="W35" s="50">
        <v>1</v>
      </c>
      <c r="X35" s="51">
        <f t="shared" si="8"/>
        <v>1.3157894736842104</v>
      </c>
      <c r="Y35" s="50">
        <v>0</v>
      </c>
      <c r="Z35" s="51">
        <f t="shared" si="9"/>
        <v>0</v>
      </c>
      <c r="AA35" s="50">
        <v>1</v>
      </c>
      <c r="AB35" s="51">
        <f t="shared" si="10"/>
        <v>1.3157894736842104</v>
      </c>
      <c r="AC35" s="50">
        <v>1</v>
      </c>
      <c r="AD35" s="51">
        <f t="shared" si="11"/>
        <v>1.3157894736842104</v>
      </c>
      <c r="AE35" s="50">
        <v>0</v>
      </c>
      <c r="AF35" s="51">
        <f t="shared" si="12"/>
        <v>0</v>
      </c>
      <c r="AG35" s="50">
        <v>0</v>
      </c>
      <c r="AH35" s="51">
        <f t="shared" si="13"/>
        <v>0</v>
      </c>
      <c r="AI35" s="50">
        <v>1</v>
      </c>
      <c r="AJ35" s="51">
        <f t="shared" si="14"/>
        <v>1.3157894736842104</v>
      </c>
      <c r="AK35" s="50">
        <v>30</v>
      </c>
      <c r="AL35" s="51">
        <f t="shared" si="15"/>
        <v>39.473684210526315</v>
      </c>
      <c r="AM35" s="50">
        <v>0</v>
      </c>
      <c r="AN35" s="51">
        <f t="shared" si="16"/>
        <v>0</v>
      </c>
      <c r="AO35" s="50">
        <v>0</v>
      </c>
      <c r="AP35" s="51">
        <f t="shared" si="17"/>
        <v>0</v>
      </c>
      <c r="AQ35" s="50">
        <v>0</v>
      </c>
      <c r="AR35" s="51">
        <f t="shared" si="18"/>
        <v>0</v>
      </c>
      <c r="AS35" s="50">
        <v>0</v>
      </c>
      <c r="AT35" s="51">
        <f t="shared" si="19"/>
        <v>0</v>
      </c>
      <c r="AU35" s="50">
        <v>0</v>
      </c>
      <c r="AV35" s="51">
        <f t="shared" si="20"/>
        <v>0</v>
      </c>
      <c r="AW35" s="50">
        <v>0</v>
      </c>
      <c r="AX35" s="51">
        <f t="shared" si="21"/>
        <v>0</v>
      </c>
      <c r="AY35" s="50">
        <v>0</v>
      </c>
      <c r="AZ35" s="51">
        <f t="shared" si="22"/>
        <v>0</v>
      </c>
      <c r="BA35" s="50">
        <v>0</v>
      </c>
      <c r="BB35" s="51">
        <f t="shared" si="23"/>
        <v>0</v>
      </c>
      <c r="BC35" s="50">
        <v>22</v>
      </c>
      <c r="BD35" s="51">
        <f t="shared" si="24"/>
        <v>28.947368421052634</v>
      </c>
      <c r="BE35" s="50">
        <v>2</v>
      </c>
      <c r="BF35" s="51">
        <f t="shared" si="25"/>
        <v>2.631578947368421</v>
      </c>
      <c r="BG35" s="50">
        <v>2</v>
      </c>
      <c r="BH35" s="51">
        <f t="shared" si="26"/>
        <v>2.631578947368421</v>
      </c>
    </row>
    <row r="36" spans="1:60" ht="27.75" customHeight="1">
      <c r="A36" s="33">
        <v>35</v>
      </c>
      <c r="B36" s="34">
        <v>35</v>
      </c>
      <c r="C36" s="35" t="s">
        <v>46</v>
      </c>
      <c r="D36" s="46">
        <v>65</v>
      </c>
      <c r="E36" s="46">
        <v>49</v>
      </c>
      <c r="F36" s="46">
        <v>5</v>
      </c>
      <c r="G36" s="46">
        <v>44</v>
      </c>
      <c r="H36" s="47">
        <f t="shared" si="0"/>
        <v>75.38461538461539</v>
      </c>
      <c r="I36" s="50">
        <v>4</v>
      </c>
      <c r="J36" s="51">
        <f t="shared" si="1"/>
        <v>9.090909090909092</v>
      </c>
      <c r="K36" s="50">
        <v>2</v>
      </c>
      <c r="L36" s="51">
        <f t="shared" si="2"/>
        <v>4.545454545454546</v>
      </c>
      <c r="M36" s="50">
        <v>0</v>
      </c>
      <c r="N36" s="51">
        <f t="shared" si="3"/>
        <v>0</v>
      </c>
      <c r="O36" s="50">
        <v>10</v>
      </c>
      <c r="P36" s="51">
        <f t="shared" si="4"/>
        <v>22.727272727272727</v>
      </c>
      <c r="Q36" s="50">
        <v>9</v>
      </c>
      <c r="R36" s="51">
        <f t="shared" si="5"/>
        <v>20.454545454545457</v>
      </c>
      <c r="S36" s="50">
        <v>0</v>
      </c>
      <c r="T36" s="51">
        <f t="shared" si="6"/>
        <v>0</v>
      </c>
      <c r="U36" s="50">
        <v>1</v>
      </c>
      <c r="V36" s="51">
        <f t="shared" si="7"/>
        <v>2.272727272727273</v>
      </c>
      <c r="W36" s="50">
        <v>0</v>
      </c>
      <c r="X36" s="51">
        <f t="shared" si="8"/>
        <v>0</v>
      </c>
      <c r="Y36" s="50">
        <v>3</v>
      </c>
      <c r="Z36" s="51">
        <f t="shared" si="9"/>
        <v>6.8181818181818175</v>
      </c>
      <c r="AA36" s="50">
        <v>0</v>
      </c>
      <c r="AB36" s="51">
        <f t="shared" si="10"/>
        <v>0</v>
      </c>
      <c r="AC36" s="50">
        <v>0</v>
      </c>
      <c r="AD36" s="51">
        <f t="shared" si="11"/>
        <v>0</v>
      </c>
      <c r="AE36" s="50">
        <v>0</v>
      </c>
      <c r="AF36" s="51">
        <f t="shared" si="12"/>
        <v>0</v>
      </c>
      <c r="AG36" s="50">
        <v>0</v>
      </c>
      <c r="AH36" s="51">
        <f t="shared" si="13"/>
        <v>0</v>
      </c>
      <c r="AI36" s="50">
        <v>0</v>
      </c>
      <c r="AJ36" s="51">
        <f t="shared" si="14"/>
        <v>0</v>
      </c>
      <c r="AK36" s="50">
        <v>5</v>
      </c>
      <c r="AL36" s="51">
        <f t="shared" si="15"/>
        <v>11.363636363636363</v>
      </c>
      <c r="AM36" s="50">
        <v>0</v>
      </c>
      <c r="AN36" s="51">
        <f t="shared" si="16"/>
        <v>0</v>
      </c>
      <c r="AO36" s="50">
        <v>0</v>
      </c>
      <c r="AP36" s="51">
        <f t="shared" si="17"/>
        <v>0</v>
      </c>
      <c r="AQ36" s="50">
        <v>0</v>
      </c>
      <c r="AR36" s="51">
        <f t="shared" si="18"/>
        <v>0</v>
      </c>
      <c r="AS36" s="50">
        <v>0</v>
      </c>
      <c r="AT36" s="51">
        <f t="shared" si="19"/>
        <v>0</v>
      </c>
      <c r="AU36" s="50">
        <v>0</v>
      </c>
      <c r="AV36" s="51">
        <f t="shared" si="20"/>
        <v>0</v>
      </c>
      <c r="AW36" s="50">
        <v>0</v>
      </c>
      <c r="AX36" s="51">
        <f t="shared" si="21"/>
        <v>0</v>
      </c>
      <c r="AY36" s="50">
        <v>0</v>
      </c>
      <c r="AZ36" s="51">
        <f t="shared" si="22"/>
        <v>0</v>
      </c>
      <c r="BA36" s="50">
        <v>0</v>
      </c>
      <c r="BB36" s="51">
        <f t="shared" si="23"/>
        <v>0</v>
      </c>
      <c r="BC36" s="50">
        <v>0</v>
      </c>
      <c r="BD36" s="51">
        <f t="shared" si="24"/>
        <v>0</v>
      </c>
      <c r="BE36" s="50">
        <v>10</v>
      </c>
      <c r="BF36" s="51">
        <f t="shared" si="25"/>
        <v>22.727272727272727</v>
      </c>
      <c r="BG36" s="50">
        <v>0</v>
      </c>
      <c r="BH36" s="51">
        <f t="shared" si="26"/>
        <v>0</v>
      </c>
    </row>
    <row r="37" spans="1:60" ht="27.75" customHeight="1">
      <c r="A37" s="33">
        <v>36</v>
      </c>
      <c r="B37" s="34">
        <v>36</v>
      </c>
      <c r="C37" s="35" t="s">
        <v>47</v>
      </c>
      <c r="D37" s="46">
        <v>286</v>
      </c>
      <c r="E37" s="46">
        <v>192</v>
      </c>
      <c r="F37" s="46">
        <v>16</v>
      </c>
      <c r="G37" s="46">
        <v>176</v>
      </c>
      <c r="H37" s="47">
        <f t="shared" si="0"/>
        <v>67.13286713286713</v>
      </c>
      <c r="I37" s="50">
        <v>32</v>
      </c>
      <c r="J37" s="51">
        <f t="shared" si="1"/>
        <v>18.181818181818183</v>
      </c>
      <c r="K37" s="50">
        <v>0</v>
      </c>
      <c r="L37" s="51">
        <f t="shared" si="2"/>
        <v>0</v>
      </c>
      <c r="M37" s="50">
        <v>0</v>
      </c>
      <c r="N37" s="51">
        <f t="shared" si="3"/>
        <v>0</v>
      </c>
      <c r="O37" s="50">
        <v>7</v>
      </c>
      <c r="P37" s="51">
        <f t="shared" si="4"/>
        <v>3.977272727272727</v>
      </c>
      <c r="Q37" s="50">
        <v>44</v>
      </c>
      <c r="R37" s="51">
        <f t="shared" si="5"/>
        <v>25</v>
      </c>
      <c r="S37" s="50">
        <v>2</v>
      </c>
      <c r="T37" s="51">
        <f t="shared" si="6"/>
        <v>1.1363636363636365</v>
      </c>
      <c r="U37" s="50">
        <v>0</v>
      </c>
      <c r="V37" s="51">
        <f t="shared" si="7"/>
        <v>0</v>
      </c>
      <c r="W37" s="50">
        <v>4</v>
      </c>
      <c r="X37" s="51">
        <f t="shared" si="8"/>
        <v>2.272727272727273</v>
      </c>
      <c r="Y37" s="50">
        <v>44</v>
      </c>
      <c r="Z37" s="51">
        <f t="shared" si="9"/>
        <v>25</v>
      </c>
      <c r="AA37" s="50">
        <v>0</v>
      </c>
      <c r="AB37" s="51">
        <f t="shared" si="10"/>
        <v>0</v>
      </c>
      <c r="AC37" s="50">
        <v>1</v>
      </c>
      <c r="AD37" s="51">
        <f t="shared" si="11"/>
        <v>0.5681818181818182</v>
      </c>
      <c r="AE37" s="50">
        <v>1</v>
      </c>
      <c r="AF37" s="51">
        <f t="shared" si="12"/>
        <v>0.5681818181818182</v>
      </c>
      <c r="AG37" s="50">
        <v>0</v>
      </c>
      <c r="AH37" s="51">
        <f t="shared" si="13"/>
        <v>0</v>
      </c>
      <c r="AI37" s="50">
        <v>1</v>
      </c>
      <c r="AJ37" s="51">
        <f t="shared" si="14"/>
        <v>0.5681818181818182</v>
      </c>
      <c r="AK37" s="50">
        <v>0</v>
      </c>
      <c r="AL37" s="51">
        <f t="shared" si="15"/>
        <v>0</v>
      </c>
      <c r="AM37" s="50">
        <v>11</v>
      </c>
      <c r="AN37" s="51">
        <f t="shared" si="16"/>
        <v>6.25</v>
      </c>
      <c r="AO37" s="50">
        <v>0</v>
      </c>
      <c r="AP37" s="51">
        <f t="shared" si="17"/>
        <v>0</v>
      </c>
      <c r="AQ37" s="50">
        <v>0</v>
      </c>
      <c r="AR37" s="51">
        <f t="shared" si="18"/>
        <v>0</v>
      </c>
      <c r="AS37" s="50">
        <v>2</v>
      </c>
      <c r="AT37" s="51">
        <f t="shared" si="19"/>
        <v>1.1363636363636365</v>
      </c>
      <c r="AU37" s="50">
        <v>3</v>
      </c>
      <c r="AV37" s="51">
        <f t="shared" si="20"/>
        <v>1.7045454545454544</v>
      </c>
      <c r="AW37" s="50">
        <v>0</v>
      </c>
      <c r="AX37" s="51">
        <f t="shared" si="21"/>
        <v>0</v>
      </c>
      <c r="AY37" s="50">
        <v>2</v>
      </c>
      <c r="AZ37" s="51">
        <f t="shared" si="22"/>
        <v>1.1363636363636365</v>
      </c>
      <c r="BA37" s="50">
        <v>0</v>
      </c>
      <c r="BB37" s="51">
        <f t="shared" si="23"/>
        <v>0</v>
      </c>
      <c r="BC37" s="50">
        <v>1</v>
      </c>
      <c r="BD37" s="51">
        <f t="shared" si="24"/>
        <v>0.5681818181818182</v>
      </c>
      <c r="BE37" s="50">
        <v>16</v>
      </c>
      <c r="BF37" s="51">
        <f t="shared" si="25"/>
        <v>9.090909090909092</v>
      </c>
      <c r="BG37" s="50">
        <v>5</v>
      </c>
      <c r="BH37" s="51">
        <f t="shared" si="26"/>
        <v>2.840909090909091</v>
      </c>
    </row>
    <row r="38" spans="1:60" ht="15">
      <c r="A38" s="35"/>
      <c r="B38" s="35"/>
      <c r="C38" s="42" t="s">
        <v>14</v>
      </c>
      <c r="D38" s="46">
        <f>SUM(D3:D37)</f>
        <v>17982</v>
      </c>
      <c r="E38" s="46">
        <f>SUM(E3:E37)</f>
        <v>11049</v>
      </c>
      <c r="F38" s="46">
        <f>SUM(F3:F37)</f>
        <v>941</v>
      </c>
      <c r="G38" s="46">
        <f>SUM(G3:G37)</f>
        <v>10108</v>
      </c>
      <c r="H38" s="47">
        <f t="shared" si="0"/>
        <v>61.444778111444776</v>
      </c>
      <c r="I38" s="50">
        <f>SUM(I3:I37)</f>
        <v>1781</v>
      </c>
      <c r="J38" s="51">
        <f t="shared" si="1"/>
        <v>17.61970716264345</v>
      </c>
      <c r="K38" s="50">
        <f>SUM(K3:K37)</f>
        <v>34</v>
      </c>
      <c r="L38" s="51">
        <f t="shared" si="2"/>
        <v>0.33636723387415907</v>
      </c>
      <c r="M38" s="50">
        <f>SUM(M3:M37)</f>
        <v>33</v>
      </c>
      <c r="N38" s="51">
        <f t="shared" si="3"/>
        <v>0.3264740799366838</v>
      </c>
      <c r="O38" s="50">
        <f>SUM(O3:O37)</f>
        <v>1318</v>
      </c>
      <c r="P38" s="51">
        <f t="shared" si="4"/>
        <v>13.039176889592403</v>
      </c>
      <c r="Q38" s="50">
        <f>SUM(Q3:Q37)</f>
        <v>1370</v>
      </c>
      <c r="R38" s="51">
        <f t="shared" si="5"/>
        <v>13.553620894341115</v>
      </c>
      <c r="S38" s="50">
        <f>SUM(S3:S37)</f>
        <v>217</v>
      </c>
      <c r="T38" s="51">
        <f t="shared" si="6"/>
        <v>2.146814404432133</v>
      </c>
      <c r="U38" s="50">
        <f>SUM(U3:U37)</f>
        <v>130</v>
      </c>
      <c r="V38" s="51">
        <f t="shared" si="7"/>
        <v>1.2861100118717848</v>
      </c>
      <c r="W38" s="55">
        <f>SUM(W3:W37)</f>
        <v>424</v>
      </c>
      <c r="X38" s="51">
        <f t="shared" si="8"/>
        <v>4.194697269489513</v>
      </c>
      <c r="Y38" s="50">
        <f>SUM(Y3:Y37)</f>
        <v>526</v>
      </c>
      <c r="Z38" s="51">
        <f t="shared" si="9"/>
        <v>5.203798971111991</v>
      </c>
      <c r="AA38" s="50">
        <f>SUM(AA3:AA37)</f>
        <v>192</v>
      </c>
      <c r="AB38" s="51">
        <f t="shared" si="10"/>
        <v>1.8994855559952513</v>
      </c>
      <c r="AC38" s="50">
        <f>SUM(AC3:AC37)</f>
        <v>40</v>
      </c>
      <c r="AD38" s="51">
        <f t="shared" si="11"/>
        <v>0.3957261574990107</v>
      </c>
      <c r="AE38" s="50">
        <f>SUM(AE3:AE37)</f>
        <v>220</v>
      </c>
      <c r="AF38" s="51">
        <f t="shared" si="12"/>
        <v>2.176493866244559</v>
      </c>
      <c r="AG38" s="50">
        <f>SUM(AG3:AG37)</f>
        <v>144</v>
      </c>
      <c r="AH38" s="51">
        <f t="shared" si="13"/>
        <v>1.4246141669964385</v>
      </c>
      <c r="AI38" s="50">
        <f>SUM(AI3:AI37)</f>
        <v>521</v>
      </c>
      <c r="AJ38" s="51">
        <f t="shared" si="14"/>
        <v>5.154333201424614</v>
      </c>
      <c r="AK38" s="50">
        <f>SUM(AK3:AK37)</f>
        <v>166</v>
      </c>
      <c r="AL38" s="51">
        <f t="shared" si="15"/>
        <v>1.6422635536208943</v>
      </c>
      <c r="AM38" s="50">
        <f>SUM(AM3:AM37)</f>
        <v>209</v>
      </c>
      <c r="AN38" s="51">
        <f t="shared" si="16"/>
        <v>2.0676691729323307</v>
      </c>
      <c r="AO38" s="50">
        <f>SUM(AO3:AO37)</f>
        <v>22</v>
      </c>
      <c r="AP38" s="51">
        <f t="shared" si="17"/>
        <v>0.21764938662445585</v>
      </c>
      <c r="AQ38" s="50">
        <f>SUM(AQ3:AQ37)</f>
        <v>135</v>
      </c>
      <c r="AR38" s="51">
        <f t="shared" si="18"/>
        <v>1.3355757815591611</v>
      </c>
      <c r="AS38" s="50">
        <f>SUM(AS3:AS37)</f>
        <v>275</v>
      </c>
      <c r="AT38" s="51">
        <f t="shared" si="19"/>
        <v>2.7206173328056984</v>
      </c>
      <c r="AU38" s="50">
        <f>SUM(AU3:AU37)</f>
        <v>98</v>
      </c>
      <c r="AV38" s="51">
        <f t="shared" si="20"/>
        <v>0.9695290858725761</v>
      </c>
      <c r="AW38" s="50">
        <f>SUM(AW3:AW37)</f>
        <v>290</v>
      </c>
      <c r="AX38" s="51">
        <f t="shared" si="21"/>
        <v>2.8690146418678277</v>
      </c>
      <c r="AY38" s="50">
        <f>SUM(AY3:AY37)</f>
        <v>212</v>
      </c>
      <c r="AZ38" s="51">
        <f t="shared" si="22"/>
        <v>2.0973486347447565</v>
      </c>
      <c r="BA38" s="50">
        <f>SUM(BA3:BA37)</f>
        <v>268</v>
      </c>
      <c r="BB38" s="51">
        <f t="shared" si="23"/>
        <v>2.6513652552433715</v>
      </c>
      <c r="BC38" s="50">
        <f>SUM(BC3:BC37)</f>
        <v>356</v>
      </c>
      <c r="BD38" s="51">
        <f t="shared" si="24"/>
        <v>3.521962801741195</v>
      </c>
      <c r="BE38" s="50">
        <f>SUM(BE3:BE37)</f>
        <v>848</v>
      </c>
      <c r="BF38" s="51">
        <f t="shared" si="25"/>
        <v>8.389394538979026</v>
      </c>
      <c r="BG38" s="50">
        <f>SUM(BG3:BG37)</f>
        <v>279</v>
      </c>
      <c r="BH38" s="51">
        <f t="shared" si="26"/>
        <v>2.7601899485555994</v>
      </c>
    </row>
    <row r="39" spans="1:60" ht="12.75">
      <c r="A39" s="35"/>
      <c r="B39" s="35"/>
      <c r="C39" s="35" t="s">
        <v>25</v>
      </c>
      <c r="D39" s="35"/>
      <c r="E39" s="35"/>
      <c r="F39" s="35"/>
      <c r="G39" s="35">
        <f>E38-G38</f>
        <v>941</v>
      </c>
      <c r="H39" s="36">
        <f>G39/E38*100</f>
        <v>8.516607837813376</v>
      </c>
      <c r="I39" s="43"/>
      <c r="J39" s="44"/>
      <c r="K39" s="39"/>
      <c r="L39" s="40"/>
      <c r="M39" s="43"/>
      <c r="N39" s="44"/>
      <c r="O39" s="39"/>
      <c r="P39" s="40"/>
      <c r="Q39" s="39"/>
      <c r="R39" s="40"/>
      <c r="S39" s="43"/>
      <c r="T39" s="44"/>
      <c r="U39" s="39"/>
      <c r="V39" s="40"/>
      <c r="W39" s="39"/>
      <c r="X39" s="40"/>
      <c r="Y39" s="39"/>
      <c r="Z39" s="40"/>
      <c r="AA39" s="39"/>
      <c r="AB39" s="40"/>
      <c r="AC39" s="39"/>
      <c r="AD39" s="40"/>
      <c r="AE39" s="39"/>
      <c r="AF39" s="40"/>
      <c r="AG39" s="39"/>
      <c r="AH39" s="40"/>
      <c r="AI39" s="39"/>
      <c r="AJ39" s="40"/>
      <c r="AK39" s="39"/>
      <c r="AL39" s="40"/>
      <c r="AM39" s="39"/>
      <c r="AN39" s="40"/>
      <c r="AO39" s="39"/>
      <c r="AP39" s="40"/>
      <c r="AQ39" s="39"/>
      <c r="AR39" s="40"/>
      <c r="AS39" s="39"/>
      <c r="AT39" s="40"/>
      <c r="AU39" s="39"/>
      <c r="AV39" s="40"/>
      <c r="AW39" s="39"/>
      <c r="AX39" s="40"/>
      <c r="AY39" s="39"/>
      <c r="AZ39" s="40"/>
      <c r="BA39" s="39"/>
      <c r="BB39" s="40"/>
      <c r="BC39" s="39"/>
      <c r="BD39" s="40"/>
      <c r="BE39" s="39"/>
      <c r="BF39" s="40"/>
      <c r="BG39" s="39"/>
      <c r="BH39" s="40"/>
    </row>
    <row r="40" spans="1:60" ht="12.75">
      <c r="A40" s="35"/>
      <c r="B40" s="35"/>
      <c r="C40" s="35"/>
      <c r="D40" s="35"/>
      <c r="E40" s="35"/>
      <c r="F40" s="35"/>
      <c r="G40" s="35"/>
      <c r="H40" s="35" t="s">
        <v>26</v>
      </c>
      <c r="I40" s="43">
        <f>SUM(I3:I17)</f>
        <v>970</v>
      </c>
      <c r="J40" s="44">
        <f>I40/I38*100</f>
        <v>54.463784390791695</v>
      </c>
      <c r="K40" s="43">
        <f>SUM(K3:K17)</f>
        <v>20</v>
      </c>
      <c r="L40" s="44">
        <f>K40/K38*100</f>
        <v>58.82352941176471</v>
      </c>
      <c r="M40" s="43">
        <f>SUM(M3:M17)</f>
        <v>23</v>
      </c>
      <c r="N40" s="44">
        <f>M40/M38*100</f>
        <v>69.6969696969697</v>
      </c>
      <c r="O40" s="43">
        <f>SUM(O3:O17)</f>
        <v>606</v>
      </c>
      <c r="P40" s="44">
        <f>O40/O38*100</f>
        <v>45.97875569044006</v>
      </c>
      <c r="Q40" s="43">
        <f>SUM(Q3:Q17)</f>
        <v>853</v>
      </c>
      <c r="R40" s="44">
        <f>Q40/Q38*100</f>
        <v>62.26277372262774</v>
      </c>
      <c r="S40" s="43">
        <f>SUM(S3:S17)</f>
        <v>166</v>
      </c>
      <c r="T40" s="44">
        <f>S40/S38*100</f>
        <v>76.49769585253456</v>
      </c>
      <c r="U40" s="43">
        <f>SUM(U3:U17)</f>
        <v>94</v>
      </c>
      <c r="V40" s="44">
        <f>U40/U38*100</f>
        <v>72.3076923076923</v>
      </c>
      <c r="W40" s="43">
        <f>SUM(W3:W17)</f>
        <v>237</v>
      </c>
      <c r="X40" s="44">
        <f>W40/W38*100</f>
        <v>55.89622641509434</v>
      </c>
      <c r="Y40" s="43">
        <f>SUM(Y3:Y17)</f>
        <v>264</v>
      </c>
      <c r="Z40" s="44">
        <f>Y40/Y38*100</f>
        <v>50.19011406844106</v>
      </c>
      <c r="AA40" s="43">
        <f>SUM(AA3:AA17)</f>
        <v>82</v>
      </c>
      <c r="AB40" s="44">
        <f>AA40/AA38*100</f>
        <v>42.70833333333333</v>
      </c>
      <c r="AC40" s="43">
        <f>SUM(AC3:AC17)</f>
        <v>25</v>
      </c>
      <c r="AD40" s="44">
        <f>AC40/AC38*100</f>
        <v>62.5</v>
      </c>
      <c r="AE40" s="43">
        <f>SUM(AE3:AE17)</f>
        <v>187</v>
      </c>
      <c r="AF40" s="44">
        <f>AE40/AE38*100</f>
        <v>85</v>
      </c>
      <c r="AG40" s="43">
        <f>SUM(AG3:AG17)</f>
        <v>122</v>
      </c>
      <c r="AH40" s="44">
        <f>AG40/AG38*100</f>
        <v>84.72222222222221</v>
      </c>
      <c r="AI40" s="43">
        <f>SUM(AI3:AI17)</f>
        <v>400</v>
      </c>
      <c r="AJ40" s="44">
        <f>AI40/AI38*100</f>
        <v>76.77543186180422</v>
      </c>
      <c r="AK40" s="43">
        <f>SUM(AK3:AK17)</f>
        <v>98</v>
      </c>
      <c r="AL40" s="44">
        <f>AK40/AK38*100</f>
        <v>59.036144578313255</v>
      </c>
      <c r="AM40" s="43">
        <f>SUM(AM3:AM17)</f>
        <v>52</v>
      </c>
      <c r="AN40" s="44">
        <f>AM40/AM38*100</f>
        <v>24.880382775119617</v>
      </c>
      <c r="AO40" s="43">
        <f>SUM(AO3:AO17)</f>
        <v>7</v>
      </c>
      <c r="AP40" s="44">
        <f>AO40/AO38*100</f>
        <v>31.818181818181817</v>
      </c>
      <c r="AQ40" s="43">
        <f>SUM(AQ3:AQ17)</f>
        <v>4</v>
      </c>
      <c r="AR40" s="44">
        <f>AQ40/AQ38*100</f>
        <v>2.9629629629629632</v>
      </c>
      <c r="AS40" s="43">
        <f>SUM(AS3:AS17)</f>
        <v>24</v>
      </c>
      <c r="AT40" s="44">
        <f>AS40/AS38*100</f>
        <v>8.727272727272728</v>
      </c>
      <c r="AU40" s="43">
        <f>SUM(AU3:AU17)</f>
        <v>90</v>
      </c>
      <c r="AV40" s="44">
        <f>AU40/AU38*100</f>
        <v>91.83673469387756</v>
      </c>
      <c r="AW40" s="43">
        <f>SUM(AW3:AW17)</f>
        <v>216</v>
      </c>
      <c r="AX40" s="44">
        <f>AW40/AW38*100</f>
        <v>74.48275862068967</v>
      </c>
      <c r="AY40" s="43">
        <f>SUM(AY3:AY17)</f>
        <v>154</v>
      </c>
      <c r="AZ40" s="44">
        <f>AY40/AY38*100</f>
        <v>72.64150943396226</v>
      </c>
      <c r="BA40" s="43">
        <f>SUM(BA3:BA17)</f>
        <v>132</v>
      </c>
      <c r="BB40" s="44">
        <f>BA40/BA38*100</f>
        <v>49.25373134328358</v>
      </c>
      <c r="BC40" s="43">
        <f>SUM(BC3:BC17)</f>
        <v>112</v>
      </c>
      <c r="BD40" s="44">
        <f>BC40/BC38*100</f>
        <v>31.46067415730337</v>
      </c>
      <c r="BE40" s="43">
        <f>SUM(BE3:BE17)</f>
        <v>599</v>
      </c>
      <c r="BF40" s="44">
        <f>BE40/BE38*100</f>
        <v>70.63679245283019</v>
      </c>
      <c r="BG40" s="43">
        <f>SUM(BG3:BG17)</f>
        <v>188</v>
      </c>
      <c r="BH40" s="44">
        <f>BG40/BG38*100</f>
        <v>67.38351254480287</v>
      </c>
    </row>
    <row r="41" spans="1:60" ht="12.75">
      <c r="A41" s="35"/>
      <c r="B41" s="35"/>
      <c r="C41" s="35"/>
      <c r="D41" s="35"/>
      <c r="E41" s="35"/>
      <c r="F41" s="35"/>
      <c r="G41" s="35"/>
      <c r="H41" s="35" t="s">
        <v>27</v>
      </c>
      <c r="I41" s="43">
        <f>SUM(I18:I37)</f>
        <v>811</v>
      </c>
      <c r="J41" s="44">
        <f>I41/I38*100</f>
        <v>45.536215609208305</v>
      </c>
      <c r="K41" s="43">
        <f>SUM(K18:K37)</f>
        <v>14</v>
      </c>
      <c r="L41" s="44">
        <f>K41/K38*100</f>
        <v>41.17647058823529</v>
      </c>
      <c r="M41" s="43">
        <f>SUM(M18:M37)</f>
        <v>10</v>
      </c>
      <c r="N41" s="44">
        <f>M41/M38*100</f>
        <v>30.303030303030305</v>
      </c>
      <c r="O41" s="43">
        <f>SUM(O18:O37)</f>
        <v>712</v>
      </c>
      <c r="P41" s="44">
        <f>O41/O38*100</f>
        <v>54.02124430955993</v>
      </c>
      <c r="Q41" s="43">
        <f>SUM(Q18:Q37)</f>
        <v>517</v>
      </c>
      <c r="R41" s="44">
        <f>Q41/Q38*100</f>
        <v>37.737226277372265</v>
      </c>
      <c r="S41" s="43">
        <f>SUM(S18:S37)</f>
        <v>51</v>
      </c>
      <c r="T41" s="44">
        <f>S41/S38*100</f>
        <v>23.502304147465438</v>
      </c>
      <c r="U41" s="43">
        <f>SUM(U18:U37)</f>
        <v>36</v>
      </c>
      <c r="V41" s="44">
        <f>U41/U38*100</f>
        <v>27.692307692307693</v>
      </c>
      <c r="W41" s="43">
        <f>SUM(W18:W37)</f>
        <v>187</v>
      </c>
      <c r="X41" s="44">
        <f>W41/W38*100</f>
        <v>44.10377358490566</v>
      </c>
      <c r="Y41" s="43">
        <f>SUM(Y18:Y37)</f>
        <v>262</v>
      </c>
      <c r="Z41" s="44">
        <f>Y41/Y38*100</f>
        <v>49.80988593155893</v>
      </c>
      <c r="AA41" s="43">
        <f>SUM(AA18:AA37)</f>
        <v>110</v>
      </c>
      <c r="AB41" s="44">
        <f>AA41/AA38*100</f>
        <v>57.291666666666664</v>
      </c>
      <c r="AC41" s="43">
        <f>SUM(AC18:AC37)</f>
        <v>15</v>
      </c>
      <c r="AD41" s="44">
        <f>AC41/AC38*100</f>
        <v>37.5</v>
      </c>
      <c r="AE41" s="43">
        <f>SUM(AE18:AE37)</f>
        <v>33</v>
      </c>
      <c r="AF41" s="44">
        <f>AE41/AE38*100</f>
        <v>15</v>
      </c>
      <c r="AG41" s="43">
        <f>SUM(AG18:AG37)</f>
        <v>22</v>
      </c>
      <c r="AH41" s="44">
        <f>AG41/AG38*100</f>
        <v>15.277777777777779</v>
      </c>
      <c r="AI41" s="43">
        <f>SUM(AI18:AI37)</f>
        <v>121</v>
      </c>
      <c r="AJ41" s="44">
        <f>AI41/AI38*100</f>
        <v>23.224568138195778</v>
      </c>
      <c r="AK41" s="43">
        <f>SUM(AK18:AK37)</f>
        <v>68</v>
      </c>
      <c r="AL41" s="44">
        <f>AK41/AK38*100</f>
        <v>40.963855421686745</v>
      </c>
      <c r="AM41" s="43">
        <f>SUM(AM18:AM37)</f>
        <v>157</v>
      </c>
      <c r="AN41" s="44">
        <f>AM41/AM38*100</f>
        <v>75.11961722488039</v>
      </c>
      <c r="AO41" s="43">
        <f>SUM(AO18:AO37)</f>
        <v>15</v>
      </c>
      <c r="AP41" s="44">
        <f>AO41/AO38*100</f>
        <v>68.18181818181817</v>
      </c>
      <c r="AQ41" s="43">
        <f>SUM(AQ18:AQ37)</f>
        <v>131</v>
      </c>
      <c r="AR41" s="44">
        <f>AQ41/AQ38*100</f>
        <v>97.03703703703704</v>
      </c>
      <c r="AS41" s="43">
        <f>SUM(AS18:AS37)</f>
        <v>251</v>
      </c>
      <c r="AT41" s="44">
        <f>AS41/AS38*100</f>
        <v>91.27272727272727</v>
      </c>
      <c r="AU41" s="43">
        <f>SUM(AU18:AU37)</f>
        <v>8</v>
      </c>
      <c r="AV41" s="44">
        <f>AU41/AU38*100</f>
        <v>8.16326530612245</v>
      </c>
      <c r="AW41" s="43">
        <f>SUM(AW18:AW37)</f>
        <v>74</v>
      </c>
      <c r="AX41" s="44">
        <f>AW41/AW38*100</f>
        <v>25.517241379310345</v>
      </c>
      <c r="AY41" s="43">
        <f>SUM(AY18:AY37)</f>
        <v>58</v>
      </c>
      <c r="AZ41" s="44">
        <f>AY41/AY38*100</f>
        <v>27.358490566037734</v>
      </c>
      <c r="BA41" s="43">
        <f>SUM(BA18:BA37)</f>
        <v>136</v>
      </c>
      <c r="BB41" s="44">
        <f>BA41/BA38*100</f>
        <v>50.74626865671642</v>
      </c>
      <c r="BC41" s="43">
        <f>SUM(BC18:BC37)</f>
        <v>244</v>
      </c>
      <c r="BD41" s="44">
        <f>BC41/BC38*100</f>
        <v>68.53932584269663</v>
      </c>
      <c r="BE41" s="43">
        <f>SUM(BE18:BE37)</f>
        <v>249</v>
      </c>
      <c r="BF41" s="44">
        <f>BE41/BE38*100</f>
        <v>29.36320754716981</v>
      </c>
      <c r="BG41" s="43">
        <f>SUM(BG18:BG37)</f>
        <v>91</v>
      </c>
      <c r="BH41" s="44">
        <f>BG41/BG38*100</f>
        <v>32.61648745519714</v>
      </c>
    </row>
  </sheetData>
  <mergeCells count="34">
    <mergeCell ref="A1:A2"/>
    <mergeCell ref="B1:B2"/>
    <mergeCell ref="C1:C2"/>
    <mergeCell ref="D1:D2"/>
    <mergeCell ref="E1:E2"/>
    <mergeCell ref="F1:F2"/>
    <mergeCell ref="G1:G2"/>
    <mergeCell ref="H1:H2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BE1:BF1"/>
    <mergeCell ref="BG1:BH1"/>
    <mergeCell ref="AW1:AX1"/>
    <mergeCell ref="AY1:AZ1"/>
    <mergeCell ref="BA1:BB1"/>
    <mergeCell ref="BC1:BD1"/>
  </mergeCells>
  <printOptions/>
  <pageMargins left="0.75" right="0.75" top="0.2" bottom="0.2" header="0" footer="0"/>
  <pageSetup fitToWidth="2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="75" zoomScaleNormal="75" workbookViewId="0" topLeftCell="A1">
      <selection activeCell="D52" sqref="D52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7.57421875" style="2" bestFit="1" customWidth="1"/>
    <col min="6" max="6" width="8.00390625" style="2" bestFit="1" customWidth="1"/>
    <col min="7" max="7" width="7.57421875" style="2" bestFit="1" customWidth="1"/>
    <col min="8" max="8" width="5.8515625" style="1" bestFit="1" customWidth="1"/>
    <col min="9" max="9" width="8.00390625" style="1" bestFit="1" customWidth="1"/>
    <col min="10" max="10" width="5.8515625" style="2" bestFit="1" customWidth="1"/>
    <col min="11" max="11" width="8.00390625" style="2" bestFit="1" customWidth="1"/>
    <col min="12" max="12" width="5.8515625" style="1" bestFit="1" customWidth="1"/>
    <col min="13" max="13" width="8.00390625" style="1" bestFit="1" customWidth="1"/>
    <col min="14" max="14" width="5.00390625" style="2" customWidth="1"/>
    <col min="15" max="15" width="8.00390625" style="2" bestFit="1" customWidth="1"/>
    <col min="16" max="16" width="5.00390625" style="2" customWidth="1"/>
    <col min="17" max="17" width="8.00390625" style="2" bestFit="1" customWidth="1"/>
    <col min="18" max="18" width="5.8515625" style="1" bestFit="1" customWidth="1"/>
    <col min="19" max="19" width="8.00390625" style="1" customWidth="1"/>
    <col min="20" max="20" width="5.8515625" style="2" bestFit="1" customWidth="1"/>
    <col min="21" max="21" width="8.00390625" style="2" customWidth="1"/>
    <col min="22" max="22" width="5.8515625" style="2" bestFit="1" customWidth="1"/>
    <col min="23" max="23" width="8.00390625" style="2" customWidth="1"/>
    <col min="24" max="16384" width="9.140625" style="2" customWidth="1"/>
  </cols>
  <sheetData>
    <row r="1" spans="1:23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50</v>
      </c>
      <c r="I1" s="73"/>
      <c r="J1" s="67" t="s">
        <v>51</v>
      </c>
      <c r="K1" s="73"/>
      <c r="L1" s="67" t="s">
        <v>52</v>
      </c>
      <c r="M1" s="73"/>
      <c r="N1" s="67" t="s">
        <v>53</v>
      </c>
      <c r="O1" s="73"/>
      <c r="P1" s="67" t="s">
        <v>106</v>
      </c>
      <c r="Q1" s="73"/>
      <c r="R1" s="67" t="s">
        <v>54</v>
      </c>
      <c r="S1" s="73"/>
      <c r="T1" s="78" t="s">
        <v>55</v>
      </c>
      <c r="U1" s="78"/>
      <c r="V1" s="67" t="s">
        <v>107</v>
      </c>
      <c r="W1" s="73"/>
    </row>
    <row r="2" spans="1:23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  <c r="L2" s="16" t="s">
        <v>16</v>
      </c>
      <c r="M2" s="16" t="s">
        <v>17</v>
      </c>
      <c r="N2" s="16" t="s">
        <v>16</v>
      </c>
      <c r="O2" s="16" t="s">
        <v>17</v>
      </c>
      <c r="P2" s="16" t="s">
        <v>16</v>
      </c>
      <c r="Q2" s="16" t="s">
        <v>17</v>
      </c>
      <c r="R2" s="16" t="s">
        <v>16</v>
      </c>
      <c r="S2" s="16" t="s">
        <v>17</v>
      </c>
      <c r="T2" s="16" t="s">
        <v>16</v>
      </c>
      <c r="U2" s="16" t="s">
        <v>17</v>
      </c>
      <c r="V2" s="16" t="s">
        <v>16</v>
      </c>
      <c r="W2" s="16" t="s">
        <v>17</v>
      </c>
    </row>
    <row r="3" spans="1:24" ht="12.75">
      <c r="A3" s="2">
        <v>1</v>
      </c>
      <c r="B3" s="6">
        <v>1</v>
      </c>
      <c r="C3" s="2" t="s">
        <v>8</v>
      </c>
      <c r="D3" s="2">
        <v>870</v>
      </c>
      <c r="E3" s="2">
        <v>525</v>
      </c>
      <c r="F3" s="2">
        <v>516</v>
      </c>
      <c r="G3" s="5">
        <f>E3/D3*100</f>
        <v>60.3448275862069</v>
      </c>
      <c r="H3" s="14">
        <v>123</v>
      </c>
      <c r="I3" s="15">
        <f aca="true" t="shared" si="0" ref="I3:I38">H3/F3*100</f>
        <v>23.837209302325583</v>
      </c>
      <c r="J3" s="14">
        <v>73</v>
      </c>
      <c r="K3" s="15">
        <f aca="true" t="shared" si="1" ref="K3:K38">J3/F3*100</f>
        <v>14.147286821705427</v>
      </c>
      <c r="L3" s="14">
        <v>10</v>
      </c>
      <c r="M3" s="15">
        <f aca="true" t="shared" si="2" ref="M3:M38">L3/F3*100</f>
        <v>1.937984496124031</v>
      </c>
      <c r="N3" s="14">
        <v>14</v>
      </c>
      <c r="O3" s="15">
        <f aca="true" t="shared" si="3" ref="O3:O38">N3/F3*100</f>
        <v>2.7131782945736433</v>
      </c>
      <c r="P3" s="14">
        <v>36</v>
      </c>
      <c r="Q3" s="15">
        <f aca="true" t="shared" si="4" ref="Q3:Q38">P3/F3*100</f>
        <v>6.976744186046512</v>
      </c>
      <c r="R3" s="14">
        <v>20</v>
      </c>
      <c r="S3" s="15">
        <f aca="true" t="shared" si="5" ref="S3:S38">R3/F3*100</f>
        <v>3.875968992248062</v>
      </c>
      <c r="T3" s="14">
        <v>138</v>
      </c>
      <c r="U3" s="15">
        <f aca="true" t="shared" si="6" ref="U3:U38">T3/F3*100</f>
        <v>26.744186046511626</v>
      </c>
      <c r="V3" s="14">
        <v>102</v>
      </c>
      <c r="W3" s="15">
        <f>V3/F3*100</f>
        <v>19.767441860465116</v>
      </c>
      <c r="X3" s="2">
        <f>SUM(H3,J3,L3,N3,P3,R3,T3,V3)</f>
        <v>516</v>
      </c>
    </row>
    <row r="4" spans="1:24" ht="12.75">
      <c r="A4" s="2">
        <v>2</v>
      </c>
      <c r="B4" s="6">
        <v>2</v>
      </c>
      <c r="C4" s="7" t="s">
        <v>7</v>
      </c>
      <c r="D4" s="2">
        <v>632</v>
      </c>
      <c r="E4" s="2">
        <v>397</v>
      </c>
      <c r="F4" s="2">
        <v>380</v>
      </c>
      <c r="G4" s="5">
        <f aca="true" t="shared" si="7" ref="G4:G37">E4/D4*100</f>
        <v>62.81645569620253</v>
      </c>
      <c r="H4" s="9">
        <v>115</v>
      </c>
      <c r="I4" s="10">
        <f t="shared" si="0"/>
        <v>30.263157894736842</v>
      </c>
      <c r="J4" s="9">
        <v>44</v>
      </c>
      <c r="K4" s="10">
        <f t="shared" si="1"/>
        <v>11.578947368421053</v>
      </c>
      <c r="L4" s="9">
        <v>5</v>
      </c>
      <c r="M4" s="10">
        <f t="shared" si="2"/>
        <v>1.3157894736842104</v>
      </c>
      <c r="N4" s="9">
        <v>3</v>
      </c>
      <c r="O4" s="10">
        <f t="shared" si="3"/>
        <v>0.7894736842105263</v>
      </c>
      <c r="P4" s="9">
        <v>21</v>
      </c>
      <c r="Q4" s="10">
        <f t="shared" si="4"/>
        <v>5.526315789473684</v>
      </c>
      <c r="R4" s="9">
        <v>8</v>
      </c>
      <c r="S4" s="10">
        <f t="shared" si="5"/>
        <v>2.1052631578947367</v>
      </c>
      <c r="T4" s="9">
        <v>101</v>
      </c>
      <c r="U4" s="10">
        <f t="shared" si="6"/>
        <v>26.57894736842105</v>
      </c>
      <c r="V4" s="9">
        <v>83</v>
      </c>
      <c r="W4" s="10">
        <f aca="true" t="shared" si="8" ref="W4:W37">V4/H4*100</f>
        <v>72.17391304347827</v>
      </c>
      <c r="X4" s="2">
        <f aca="true" t="shared" si="9" ref="X4:X38">SUM(H4,J4,L4,N4,P4,R4,T4,V4)</f>
        <v>380</v>
      </c>
    </row>
    <row r="5" spans="1:24" ht="12.75">
      <c r="A5" s="2">
        <v>3</v>
      </c>
      <c r="B5" s="6">
        <v>3</v>
      </c>
      <c r="C5" s="2" t="s">
        <v>4</v>
      </c>
      <c r="D5" s="2">
        <v>1006</v>
      </c>
      <c r="E5" s="2">
        <v>490</v>
      </c>
      <c r="F5" s="2">
        <v>378</v>
      </c>
      <c r="G5" s="5">
        <f t="shared" si="7"/>
        <v>48.70775347912525</v>
      </c>
      <c r="H5" s="9">
        <v>30</v>
      </c>
      <c r="I5" s="10">
        <f t="shared" si="0"/>
        <v>7.936507936507936</v>
      </c>
      <c r="J5" s="9">
        <v>150</v>
      </c>
      <c r="K5" s="10">
        <f t="shared" si="1"/>
        <v>39.682539682539684</v>
      </c>
      <c r="L5" s="9">
        <v>0</v>
      </c>
      <c r="M5" s="10">
        <f t="shared" si="2"/>
        <v>0</v>
      </c>
      <c r="N5" s="9">
        <v>1</v>
      </c>
      <c r="O5" s="10">
        <f t="shared" si="3"/>
        <v>0.26455026455026454</v>
      </c>
      <c r="P5" s="9">
        <v>8</v>
      </c>
      <c r="Q5" s="10">
        <f t="shared" si="4"/>
        <v>2.1164021164021163</v>
      </c>
      <c r="R5" s="9">
        <v>42</v>
      </c>
      <c r="S5" s="10">
        <f t="shared" si="5"/>
        <v>11.11111111111111</v>
      </c>
      <c r="T5" s="9">
        <v>59</v>
      </c>
      <c r="U5" s="10">
        <f t="shared" si="6"/>
        <v>15.608465608465607</v>
      </c>
      <c r="V5" s="9">
        <v>88</v>
      </c>
      <c r="W5" s="10">
        <f t="shared" si="8"/>
        <v>293.3333333333333</v>
      </c>
      <c r="X5" s="2">
        <f t="shared" si="9"/>
        <v>378</v>
      </c>
    </row>
    <row r="6" spans="1:24" ht="12.75">
      <c r="A6" s="2">
        <v>4</v>
      </c>
      <c r="B6" s="6">
        <v>4</v>
      </c>
      <c r="C6" s="2" t="s">
        <v>48</v>
      </c>
      <c r="D6" s="2">
        <v>623</v>
      </c>
      <c r="E6" s="2">
        <v>387</v>
      </c>
      <c r="F6" s="2">
        <v>355</v>
      </c>
      <c r="G6" s="5">
        <f t="shared" si="7"/>
        <v>62.11878009630819</v>
      </c>
      <c r="H6" s="9">
        <v>84</v>
      </c>
      <c r="I6" s="10">
        <f t="shared" si="0"/>
        <v>23.661971830985916</v>
      </c>
      <c r="J6" s="9">
        <v>104</v>
      </c>
      <c r="K6" s="10">
        <f t="shared" si="1"/>
        <v>29.295774647887324</v>
      </c>
      <c r="L6" s="9">
        <v>4</v>
      </c>
      <c r="M6" s="10">
        <f t="shared" si="2"/>
        <v>1.1267605633802817</v>
      </c>
      <c r="N6" s="9">
        <v>5</v>
      </c>
      <c r="O6" s="10">
        <f t="shared" si="3"/>
        <v>1.4084507042253522</v>
      </c>
      <c r="P6" s="9">
        <v>17</v>
      </c>
      <c r="Q6" s="10">
        <f t="shared" si="4"/>
        <v>4.788732394366197</v>
      </c>
      <c r="R6" s="9">
        <v>10</v>
      </c>
      <c r="S6" s="10">
        <f t="shared" si="5"/>
        <v>2.8169014084507045</v>
      </c>
      <c r="T6" s="9">
        <v>72</v>
      </c>
      <c r="U6" s="10">
        <f t="shared" si="6"/>
        <v>20.281690140845072</v>
      </c>
      <c r="V6" s="9">
        <v>59</v>
      </c>
      <c r="W6" s="10">
        <f t="shared" si="8"/>
        <v>70.23809523809523</v>
      </c>
      <c r="X6" s="2">
        <f t="shared" si="9"/>
        <v>355</v>
      </c>
    </row>
    <row r="7" spans="1:24" ht="12.75">
      <c r="A7" s="2">
        <v>5</v>
      </c>
      <c r="B7" s="6">
        <v>5</v>
      </c>
      <c r="C7" s="2" t="s">
        <v>48</v>
      </c>
      <c r="D7" s="2">
        <v>588</v>
      </c>
      <c r="E7" s="2">
        <v>362</v>
      </c>
      <c r="F7" s="2">
        <v>318</v>
      </c>
      <c r="G7" s="5">
        <f t="shared" si="7"/>
        <v>61.564625850340136</v>
      </c>
      <c r="H7" s="9">
        <v>103</v>
      </c>
      <c r="I7" s="10">
        <f t="shared" si="0"/>
        <v>32.38993710691824</v>
      </c>
      <c r="J7" s="9">
        <v>91</v>
      </c>
      <c r="K7" s="10">
        <f t="shared" si="1"/>
        <v>28.61635220125786</v>
      </c>
      <c r="L7" s="9">
        <v>6</v>
      </c>
      <c r="M7" s="10">
        <f t="shared" si="2"/>
        <v>1.8867924528301887</v>
      </c>
      <c r="N7" s="9">
        <v>1</v>
      </c>
      <c r="O7" s="10">
        <f t="shared" si="3"/>
        <v>0.3144654088050315</v>
      </c>
      <c r="P7" s="9">
        <v>15</v>
      </c>
      <c r="Q7" s="10">
        <f t="shared" si="4"/>
        <v>4.716981132075472</v>
      </c>
      <c r="R7" s="9">
        <v>3</v>
      </c>
      <c r="S7" s="10">
        <f t="shared" si="5"/>
        <v>0.9433962264150944</v>
      </c>
      <c r="T7" s="9">
        <v>69</v>
      </c>
      <c r="U7" s="10">
        <f t="shared" si="6"/>
        <v>21.69811320754717</v>
      </c>
      <c r="V7" s="9">
        <v>30</v>
      </c>
      <c r="W7" s="10">
        <f t="shared" si="8"/>
        <v>29.126213592233007</v>
      </c>
      <c r="X7" s="2">
        <f t="shared" si="9"/>
        <v>318</v>
      </c>
    </row>
    <row r="8" spans="1:24" ht="12.75">
      <c r="A8" s="2">
        <v>6</v>
      </c>
      <c r="B8" s="6">
        <v>6</v>
      </c>
      <c r="C8" s="2" t="s">
        <v>20</v>
      </c>
      <c r="D8" s="2">
        <v>834</v>
      </c>
      <c r="E8" s="2">
        <v>509</v>
      </c>
      <c r="F8" s="2">
        <v>498</v>
      </c>
      <c r="G8" s="5">
        <f t="shared" si="7"/>
        <v>61.031175059952034</v>
      </c>
      <c r="H8" s="9">
        <v>127</v>
      </c>
      <c r="I8" s="10">
        <f t="shared" si="0"/>
        <v>25.502008032128515</v>
      </c>
      <c r="J8" s="9">
        <v>38</v>
      </c>
      <c r="K8" s="10">
        <f t="shared" si="1"/>
        <v>7.630522088353414</v>
      </c>
      <c r="L8" s="9">
        <v>4</v>
      </c>
      <c r="M8" s="10">
        <f t="shared" si="2"/>
        <v>0.8032128514056224</v>
      </c>
      <c r="N8" s="9">
        <v>3</v>
      </c>
      <c r="O8" s="10">
        <f t="shared" si="3"/>
        <v>0.6024096385542169</v>
      </c>
      <c r="P8" s="9">
        <v>34</v>
      </c>
      <c r="Q8" s="10">
        <f t="shared" si="4"/>
        <v>6.827309236947792</v>
      </c>
      <c r="R8" s="9">
        <v>13</v>
      </c>
      <c r="S8" s="10">
        <f t="shared" si="5"/>
        <v>2.610441767068273</v>
      </c>
      <c r="T8" s="9">
        <v>216</v>
      </c>
      <c r="U8" s="10">
        <f t="shared" si="6"/>
        <v>43.373493975903614</v>
      </c>
      <c r="V8" s="9">
        <v>63</v>
      </c>
      <c r="W8" s="10">
        <f t="shared" si="8"/>
        <v>49.60629921259843</v>
      </c>
      <c r="X8" s="2">
        <f t="shared" si="9"/>
        <v>498</v>
      </c>
    </row>
    <row r="9" spans="1:24" ht="12.75">
      <c r="A9" s="2">
        <v>7</v>
      </c>
      <c r="B9" s="6">
        <v>7</v>
      </c>
      <c r="C9" s="2" t="s">
        <v>5</v>
      </c>
      <c r="D9" s="2">
        <v>1052</v>
      </c>
      <c r="E9" s="2">
        <v>529</v>
      </c>
      <c r="F9" s="2">
        <v>477</v>
      </c>
      <c r="G9" s="5">
        <f t="shared" si="7"/>
        <v>50.28517110266159</v>
      </c>
      <c r="H9" s="9">
        <v>68</v>
      </c>
      <c r="I9" s="10">
        <f t="shared" si="0"/>
        <v>14.255765199161424</v>
      </c>
      <c r="J9" s="9">
        <v>18</v>
      </c>
      <c r="K9" s="10">
        <f t="shared" si="1"/>
        <v>3.7735849056603774</v>
      </c>
      <c r="L9" s="9">
        <v>15</v>
      </c>
      <c r="M9" s="10">
        <f t="shared" si="2"/>
        <v>3.1446540880503147</v>
      </c>
      <c r="N9" s="9">
        <v>3</v>
      </c>
      <c r="O9" s="10">
        <f t="shared" si="3"/>
        <v>0.628930817610063</v>
      </c>
      <c r="P9" s="9">
        <v>18</v>
      </c>
      <c r="Q9" s="10">
        <f t="shared" si="4"/>
        <v>3.7735849056603774</v>
      </c>
      <c r="R9" s="9">
        <v>115</v>
      </c>
      <c r="S9" s="10">
        <f t="shared" si="5"/>
        <v>24.10901467505241</v>
      </c>
      <c r="T9" s="9">
        <v>193</v>
      </c>
      <c r="U9" s="10">
        <f t="shared" si="6"/>
        <v>40.461215932914044</v>
      </c>
      <c r="V9" s="9">
        <v>47</v>
      </c>
      <c r="W9" s="10">
        <f t="shared" si="8"/>
        <v>69.11764705882352</v>
      </c>
      <c r="X9" s="2">
        <f t="shared" si="9"/>
        <v>477</v>
      </c>
    </row>
    <row r="10" spans="1:24" ht="12.75">
      <c r="A10" s="2">
        <v>8</v>
      </c>
      <c r="B10" s="6">
        <v>8</v>
      </c>
      <c r="C10" s="2" t="s">
        <v>9</v>
      </c>
      <c r="D10" s="2">
        <v>653</v>
      </c>
      <c r="E10" s="2">
        <v>408</v>
      </c>
      <c r="F10" s="2">
        <v>396</v>
      </c>
      <c r="G10" s="5">
        <f t="shared" si="7"/>
        <v>62.480857580398165</v>
      </c>
      <c r="H10" s="9">
        <v>91</v>
      </c>
      <c r="I10" s="10">
        <f t="shared" si="0"/>
        <v>22.97979797979798</v>
      </c>
      <c r="J10" s="9">
        <v>0</v>
      </c>
      <c r="K10" s="10">
        <f t="shared" si="1"/>
        <v>0</v>
      </c>
      <c r="L10" s="9">
        <v>22</v>
      </c>
      <c r="M10" s="10">
        <f t="shared" si="2"/>
        <v>5.555555555555555</v>
      </c>
      <c r="N10" s="9">
        <v>3</v>
      </c>
      <c r="O10" s="10">
        <f t="shared" si="3"/>
        <v>0.7575757575757576</v>
      </c>
      <c r="P10" s="9">
        <v>31</v>
      </c>
      <c r="Q10" s="10">
        <f t="shared" si="4"/>
        <v>7.828282828282829</v>
      </c>
      <c r="R10" s="9">
        <v>23</v>
      </c>
      <c r="S10" s="10">
        <f t="shared" si="5"/>
        <v>5.808080808080808</v>
      </c>
      <c r="T10" s="9">
        <v>179</v>
      </c>
      <c r="U10" s="10">
        <f t="shared" si="6"/>
        <v>45.20202020202021</v>
      </c>
      <c r="V10" s="9">
        <v>47</v>
      </c>
      <c r="W10" s="10">
        <f t="shared" si="8"/>
        <v>51.64835164835166</v>
      </c>
      <c r="X10" s="2">
        <f t="shared" si="9"/>
        <v>396</v>
      </c>
    </row>
    <row r="11" spans="1:24" ht="12.75">
      <c r="A11" s="2">
        <v>9</v>
      </c>
      <c r="B11" s="6">
        <v>9</v>
      </c>
      <c r="C11" s="2" t="s">
        <v>10</v>
      </c>
      <c r="D11" s="2">
        <v>681</v>
      </c>
      <c r="E11" s="2">
        <v>406</v>
      </c>
      <c r="F11" s="2">
        <v>399</v>
      </c>
      <c r="G11" s="5">
        <f t="shared" si="7"/>
        <v>59.61820851688693</v>
      </c>
      <c r="H11" s="9">
        <v>88</v>
      </c>
      <c r="I11" s="10">
        <f t="shared" si="0"/>
        <v>22.05513784461153</v>
      </c>
      <c r="J11" s="9">
        <v>35</v>
      </c>
      <c r="K11" s="10">
        <f t="shared" si="1"/>
        <v>8.771929824561402</v>
      </c>
      <c r="L11" s="9">
        <v>4</v>
      </c>
      <c r="M11" s="10">
        <f t="shared" si="2"/>
        <v>1.0025062656641603</v>
      </c>
      <c r="N11" s="9">
        <v>6</v>
      </c>
      <c r="O11" s="10">
        <f t="shared" si="3"/>
        <v>1.5037593984962405</v>
      </c>
      <c r="P11" s="9">
        <v>34</v>
      </c>
      <c r="Q11" s="10">
        <f t="shared" si="4"/>
        <v>8.521303258145362</v>
      </c>
      <c r="R11" s="9">
        <v>18</v>
      </c>
      <c r="S11" s="10">
        <f t="shared" si="5"/>
        <v>4.511278195488721</v>
      </c>
      <c r="T11" s="9">
        <v>162</v>
      </c>
      <c r="U11" s="10">
        <f t="shared" si="6"/>
        <v>40.6015037593985</v>
      </c>
      <c r="V11" s="9">
        <v>52</v>
      </c>
      <c r="W11" s="10">
        <f t="shared" si="8"/>
        <v>59.09090909090909</v>
      </c>
      <c r="X11" s="2">
        <f t="shared" si="9"/>
        <v>399</v>
      </c>
    </row>
    <row r="12" spans="1:24" ht="12.75">
      <c r="A12" s="2">
        <v>10</v>
      </c>
      <c r="B12" s="6">
        <v>10</v>
      </c>
      <c r="C12" s="2" t="s">
        <v>10</v>
      </c>
      <c r="D12" s="2">
        <v>741</v>
      </c>
      <c r="E12" s="2">
        <v>453</v>
      </c>
      <c r="F12" s="2">
        <v>445</v>
      </c>
      <c r="G12" s="5">
        <f t="shared" si="7"/>
        <v>61.1336032388664</v>
      </c>
      <c r="H12" s="9">
        <v>78</v>
      </c>
      <c r="I12" s="10">
        <f t="shared" si="0"/>
        <v>17.528089887640448</v>
      </c>
      <c r="J12" s="9">
        <v>10</v>
      </c>
      <c r="K12" s="10">
        <f t="shared" si="1"/>
        <v>2.247191011235955</v>
      </c>
      <c r="L12" s="9">
        <v>5</v>
      </c>
      <c r="M12" s="10">
        <f t="shared" si="2"/>
        <v>1.1235955056179776</v>
      </c>
      <c r="N12" s="9">
        <v>7</v>
      </c>
      <c r="O12" s="10">
        <f t="shared" si="3"/>
        <v>1.5730337078651686</v>
      </c>
      <c r="P12" s="9">
        <v>46</v>
      </c>
      <c r="Q12" s="10">
        <f t="shared" si="4"/>
        <v>10.337078651685392</v>
      </c>
      <c r="R12" s="9">
        <v>14</v>
      </c>
      <c r="S12" s="10">
        <f t="shared" si="5"/>
        <v>3.146067415730337</v>
      </c>
      <c r="T12" s="9">
        <v>238</v>
      </c>
      <c r="U12" s="10">
        <f t="shared" si="6"/>
        <v>53.48314606741573</v>
      </c>
      <c r="V12" s="9">
        <v>47</v>
      </c>
      <c r="W12" s="10">
        <f t="shared" si="8"/>
        <v>60.256410256410255</v>
      </c>
      <c r="X12" s="2">
        <f t="shared" si="9"/>
        <v>445</v>
      </c>
    </row>
    <row r="13" spans="1:24" ht="12.75">
      <c r="A13" s="2">
        <v>11</v>
      </c>
      <c r="B13" s="6">
        <v>11</v>
      </c>
      <c r="C13" s="2" t="s">
        <v>11</v>
      </c>
      <c r="D13" s="2">
        <v>638</v>
      </c>
      <c r="E13" s="2">
        <v>363</v>
      </c>
      <c r="F13" s="2">
        <v>352</v>
      </c>
      <c r="G13" s="5">
        <f t="shared" si="7"/>
        <v>56.896551724137936</v>
      </c>
      <c r="H13" s="9">
        <v>79</v>
      </c>
      <c r="I13" s="10">
        <f t="shared" si="0"/>
        <v>22.443181818181817</v>
      </c>
      <c r="J13" s="9">
        <v>13</v>
      </c>
      <c r="K13" s="10">
        <f t="shared" si="1"/>
        <v>3.6931818181818183</v>
      </c>
      <c r="L13" s="9">
        <v>10</v>
      </c>
      <c r="M13" s="10">
        <f t="shared" si="2"/>
        <v>2.840909090909091</v>
      </c>
      <c r="N13" s="9">
        <v>1</v>
      </c>
      <c r="O13" s="10">
        <f t="shared" si="3"/>
        <v>0.2840909090909091</v>
      </c>
      <c r="P13" s="9">
        <v>25</v>
      </c>
      <c r="Q13" s="10">
        <f t="shared" si="4"/>
        <v>7.1022727272727275</v>
      </c>
      <c r="R13" s="9">
        <v>13</v>
      </c>
      <c r="S13" s="10">
        <f t="shared" si="5"/>
        <v>3.6931818181818183</v>
      </c>
      <c r="T13" s="9">
        <v>145</v>
      </c>
      <c r="U13" s="10">
        <f t="shared" si="6"/>
        <v>41.19318181818182</v>
      </c>
      <c r="V13" s="9">
        <v>66</v>
      </c>
      <c r="W13" s="10">
        <f t="shared" si="8"/>
        <v>83.54430379746836</v>
      </c>
      <c r="X13" s="2">
        <f t="shared" si="9"/>
        <v>352</v>
      </c>
    </row>
    <row r="14" spans="1:24" ht="12.75">
      <c r="A14" s="2">
        <v>12</v>
      </c>
      <c r="B14" s="6">
        <v>12</v>
      </c>
      <c r="C14" s="2" t="s">
        <v>19</v>
      </c>
      <c r="D14" s="2">
        <v>824</v>
      </c>
      <c r="E14" s="2">
        <v>467</v>
      </c>
      <c r="F14" s="2">
        <v>450</v>
      </c>
      <c r="G14" s="5">
        <f t="shared" si="7"/>
        <v>56.6747572815534</v>
      </c>
      <c r="H14" s="9">
        <v>102</v>
      </c>
      <c r="I14" s="10">
        <f t="shared" si="0"/>
        <v>22.666666666666664</v>
      </c>
      <c r="J14" s="9">
        <v>19</v>
      </c>
      <c r="K14" s="10">
        <f t="shared" si="1"/>
        <v>4.222222222222222</v>
      </c>
      <c r="L14" s="9">
        <v>8</v>
      </c>
      <c r="M14" s="10">
        <f t="shared" si="2"/>
        <v>1.7777777777777777</v>
      </c>
      <c r="N14" s="9">
        <v>9</v>
      </c>
      <c r="O14" s="10">
        <f t="shared" si="3"/>
        <v>2</v>
      </c>
      <c r="P14" s="9">
        <v>19</v>
      </c>
      <c r="Q14" s="10">
        <f t="shared" si="4"/>
        <v>4.222222222222222</v>
      </c>
      <c r="R14" s="9">
        <v>27</v>
      </c>
      <c r="S14" s="10">
        <f t="shared" si="5"/>
        <v>6</v>
      </c>
      <c r="T14" s="9">
        <v>179</v>
      </c>
      <c r="U14" s="10">
        <f t="shared" si="6"/>
        <v>39.77777777777778</v>
      </c>
      <c r="V14" s="9">
        <v>87</v>
      </c>
      <c r="W14" s="10">
        <f t="shared" si="8"/>
        <v>85.29411764705883</v>
      </c>
      <c r="X14" s="2">
        <f t="shared" si="9"/>
        <v>450</v>
      </c>
    </row>
    <row r="15" spans="1:24" ht="12.75">
      <c r="A15" s="2">
        <v>13</v>
      </c>
      <c r="B15" s="6">
        <v>13</v>
      </c>
      <c r="C15" s="2" t="s">
        <v>11</v>
      </c>
      <c r="D15" s="2">
        <v>949</v>
      </c>
      <c r="E15" s="2">
        <v>509</v>
      </c>
      <c r="F15" s="2">
        <v>494</v>
      </c>
      <c r="G15" s="5">
        <f t="shared" si="7"/>
        <v>53.63540569020021</v>
      </c>
      <c r="H15" s="9">
        <v>112</v>
      </c>
      <c r="I15" s="10">
        <f t="shared" si="0"/>
        <v>22.672064777327936</v>
      </c>
      <c r="J15" s="9">
        <v>21</v>
      </c>
      <c r="K15" s="10">
        <f t="shared" si="1"/>
        <v>4.251012145748987</v>
      </c>
      <c r="L15" s="9">
        <v>18</v>
      </c>
      <c r="M15" s="10">
        <f t="shared" si="2"/>
        <v>3.643724696356275</v>
      </c>
      <c r="N15" s="9">
        <v>2</v>
      </c>
      <c r="O15" s="10">
        <f t="shared" si="3"/>
        <v>0.4048582995951417</v>
      </c>
      <c r="P15" s="9">
        <v>36</v>
      </c>
      <c r="Q15" s="10">
        <f t="shared" si="4"/>
        <v>7.28744939271255</v>
      </c>
      <c r="R15" s="9">
        <v>34</v>
      </c>
      <c r="S15" s="10">
        <f t="shared" si="5"/>
        <v>6.882591093117409</v>
      </c>
      <c r="T15" s="9">
        <v>204</v>
      </c>
      <c r="U15" s="10">
        <f t="shared" si="6"/>
        <v>41.29554655870445</v>
      </c>
      <c r="V15" s="9">
        <v>67</v>
      </c>
      <c r="W15" s="10">
        <f t="shared" si="8"/>
        <v>59.82142857142857</v>
      </c>
      <c r="X15" s="2">
        <f t="shared" si="9"/>
        <v>494</v>
      </c>
    </row>
    <row r="16" spans="1:24" ht="12.75">
      <c r="A16" s="2">
        <v>14</v>
      </c>
      <c r="B16" s="6">
        <v>14</v>
      </c>
      <c r="C16" s="2" t="s">
        <v>12</v>
      </c>
      <c r="D16" s="2">
        <v>586</v>
      </c>
      <c r="E16" s="2">
        <v>348</v>
      </c>
      <c r="F16" s="2">
        <v>333</v>
      </c>
      <c r="G16" s="5">
        <f t="shared" si="7"/>
        <v>59.38566552901023</v>
      </c>
      <c r="H16" s="9">
        <v>90</v>
      </c>
      <c r="I16" s="10">
        <f t="shared" si="0"/>
        <v>27.027027027027028</v>
      </c>
      <c r="J16" s="9">
        <v>5</v>
      </c>
      <c r="K16" s="10">
        <f t="shared" si="1"/>
        <v>1.5015015015015014</v>
      </c>
      <c r="L16" s="9">
        <v>8</v>
      </c>
      <c r="M16" s="10">
        <f t="shared" si="2"/>
        <v>2.4024024024024024</v>
      </c>
      <c r="N16" s="9">
        <v>9</v>
      </c>
      <c r="O16" s="10">
        <f t="shared" si="3"/>
        <v>2.7027027027027026</v>
      </c>
      <c r="P16" s="9">
        <v>14</v>
      </c>
      <c r="Q16" s="10">
        <f t="shared" si="4"/>
        <v>4.2042042042042045</v>
      </c>
      <c r="R16" s="9">
        <v>17</v>
      </c>
      <c r="S16" s="10">
        <f t="shared" si="5"/>
        <v>5.105105105105105</v>
      </c>
      <c r="T16" s="9">
        <v>140</v>
      </c>
      <c r="U16" s="10">
        <f t="shared" si="6"/>
        <v>42.04204204204204</v>
      </c>
      <c r="V16" s="9">
        <v>50</v>
      </c>
      <c r="W16" s="10">
        <f t="shared" si="8"/>
        <v>55.55555555555556</v>
      </c>
      <c r="X16" s="2">
        <f t="shared" si="9"/>
        <v>333</v>
      </c>
    </row>
    <row r="17" spans="1:24" ht="12.75">
      <c r="A17" s="2">
        <v>15</v>
      </c>
      <c r="B17" s="6">
        <v>15</v>
      </c>
      <c r="C17" s="1" t="s">
        <v>13</v>
      </c>
      <c r="D17" s="2">
        <v>19</v>
      </c>
      <c r="E17" s="2">
        <v>16</v>
      </c>
      <c r="F17" s="2">
        <v>15</v>
      </c>
      <c r="G17" s="5">
        <f t="shared" si="7"/>
        <v>84.21052631578947</v>
      </c>
      <c r="H17" s="9">
        <v>5</v>
      </c>
      <c r="I17" s="10">
        <f t="shared" si="0"/>
        <v>33.33333333333333</v>
      </c>
      <c r="J17" s="9">
        <v>1</v>
      </c>
      <c r="K17" s="10">
        <f t="shared" si="1"/>
        <v>6.666666666666667</v>
      </c>
      <c r="L17" s="9">
        <v>1</v>
      </c>
      <c r="M17" s="10">
        <f t="shared" si="2"/>
        <v>6.666666666666667</v>
      </c>
      <c r="N17" s="9">
        <v>0</v>
      </c>
      <c r="O17" s="10">
        <f t="shared" si="3"/>
        <v>0</v>
      </c>
      <c r="P17" s="9">
        <v>1</v>
      </c>
      <c r="Q17" s="10">
        <f t="shared" si="4"/>
        <v>6.666666666666667</v>
      </c>
      <c r="R17" s="9">
        <v>1</v>
      </c>
      <c r="S17" s="10">
        <f t="shared" si="5"/>
        <v>6.666666666666667</v>
      </c>
      <c r="T17" s="9">
        <v>3</v>
      </c>
      <c r="U17" s="10">
        <f t="shared" si="6"/>
        <v>20</v>
      </c>
      <c r="V17" s="9">
        <v>3</v>
      </c>
      <c r="W17" s="10">
        <f t="shared" si="8"/>
        <v>60</v>
      </c>
      <c r="X17" s="2">
        <f t="shared" si="9"/>
        <v>15</v>
      </c>
    </row>
    <row r="18" spans="1:24" ht="12.75">
      <c r="A18" s="2">
        <v>16</v>
      </c>
      <c r="B18" s="6">
        <v>16</v>
      </c>
      <c r="C18" s="7" t="s">
        <v>29</v>
      </c>
      <c r="D18" s="2">
        <v>274</v>
      </c>
      <c r="E18" s="2">
        <v>179</v>
      </c>
      <c r="F18" s="2">
        <v>173</v>
      </c>
      <c r="G18" s="5">
        <f t="shared" si="7"/>
        <v>65.32846715328468</v>
      </c>
      <c r="H18" s="9">
        <v>14</v>
      </c>
      <c r="I18" s="10">
        <f t="shared" si="0"/>
        <v>8.092485549132949</v>
      </c>
      <c r="J18" s="9">
        <v>10</v>
      </c>
      <c r="K18" s="10">
        <f t="shared" si="1"/>
        <v>5.780346820809249</v>
      </c>
      <c r="L18" s="9">
        <v>1</v>
      </c>
      <c r="M18" s="10">
        <f t="shared" si="2"/>
        <v>0.5780346820809248</v>
      </c>
      <c r="N18" s="9">
        <v>5</v>
      </c>
      <c r="O18" s="10">
        <f t="shared" si="3"/>
        <v>2.8901734104046244</v>
      </c>
      <c r="P18" s="9">
        <v>19</v>
      </c>
      <c r="Q18" s="10">
        <f t="shared" si="4"/>
        <v>10.982658959537572</v>
      </c>
      <c r="R18" s="9">
        <v>20</v>
      </c>
      <c r="S18" s="10">
        <f t="shared" si="5"/>
        <v>11.560693641618498</v>
      </c>
      <c r="T18" s="9">
        <v>97</v>
      </c>
      <c r="U18" s="10">
        <f t="shared" si="6"/>
        <v>56.06936416184971</v>
      </c>
      <c r="V18" s="9">
        <v>7</v>
      </c>
      <c r="W18" s="10">
        <f t="shared" si="8"/>
        <v>50</v>
      </c>
      <c r="X18" s="2">
        <f t="shared" si="9"/>
        <v>173</v>
      </c>
    </row>
    <row r="19" spans="1:24" ht="12.75">
      <c r="A19" s="2">
        <v>17</v>
      </c>
      <c r="B19" s="6">
        <v>17</v>
      </c>
      <c r="C19" s="2" t="s">
        <v>30</v>
      </c>
      <c r="D19" s="2">
        <v>69</v>
      </c>
      <c r="E19" s="2">
        <v>55</v>
      </c>
      <c r="F19" s="2">
        <v>51</v>
      </c>
      <c r="G19" s="5">
        <f t="shared" si="7"/>
        <v>79.71014492753623</v>
      </c>
      <c r="H19" s="9">
        <v>0</v>
      </c>
      <c r="I19" s="10">
        <f t="shared" si="0"/>
        <v>0</v>
      </c>
      <c r="J19" s="9">
        <v>10</v>
      </c>
      <c r="K19" s="10">
        <f t="shared" si="1"/>
        <v>19.607843137254903</v>
      </c>
      <c r="L19" s="9">
        <v>0</v>
      </c>
      <c r="M19" s="10">
        <f t="shared" si="2"/>
        <v>0</v>
      </c>
      <c r="N19" s="9">
        <v>0</v>
      </c>
      <c r="O19" s="10">
        <f t="shared" si="3"/>
        <v>0</v>
      </c>
      <c r="P19" s="9">
        <v>0</v>
      </c>
      <c r="Q19" s="10">
        <f t="shared" si="4"/>
        <v>0</v>
      </c>
      <c r="R19" s="9">
        <v>1</v>
      </c>
      <c r="S19" s="10">
        <f t="shared" si="5"/>
        <v>1.9607843137254901</v>
      </c>
      <c r="T19" s="9">
        <v>38</v>
      </c>
      <c r="U19" s="10">
        <f t="shared" si="6"/>
        <v>74.50980392156863</v>
      </c>
      <c r="V19" s="9">
        <v>2</v>
      </c>
      <c r="W19" s="10">
        <f>V19/F19*100</f>
        <v>3.9215686274509802</v>
      </c>
      <c r="X19" s="2">
        <f t="shared" si="9"/>
        <v>51</v>
      </c>
    </row>
    <row r="20" spans="1:24" ht="12.75">
      <c r="A20" s="2">
        <v>18</v>
      </c>
      <c r="B20" s="6">
        <v>18</v>
      </c>
      <c r="C20" s="7" t="s">
        <v>31</v>
      </c>
      <c r="D20" s="2">
        <v>497</v>
      </c>
      <c r="E20" s="2">
        <v>349</v>
      </c>
      <c r="F20" s="2">
        <v>334</v>
      </c>
      <c r="G20" s="5">
        <f t="shared" si="7"/>
        <v>70.22132796780684</v>
      </c>
      <c r="H20" s="9">
        <v>60</v>
      </c>
      <c r="I20" s="10">
        <f t="shared" si="0"/>
        <v>17.964071856287426</v>
      </c>
      <c r="J20" s="9">
        <v>3</v>
      </c>
      <c r="K20" s="10">
        <f t="shared" si="1"/>
        <v>0.8982035928143712</v>
      </c>
      <c r="L20" s="9">
        <v>3</v>
      </c>
      <c r="M20" s="10">
        <f t="shared" si="2"/>
        <v>0.8982035928143712</v>
      </c>
      <c r="N20" s="9">
        <v>6</v>
      </c>
      <c r="O20" s="10">
        <f t="shared" si="3"/>
        <v>1.7964071856287425</v>
      </c>
      <c r="P20" s="9">
        <v>13</v>
      </c>
      <c r="Q20" s="10">
        <f t="shared" si="4"/>
        <v>3.8922155688622757</v>
      </c>
      <c r="R20" s="9">
        <v>3</v>
      </c>
      <c r="S20" s="10">
        <f t="shared" si="5"/>
        <v>0.8982035928143712</v>
      </c>
      <c r="T20" s="9">
        <v>215</v>
      </c>
      <c r="U20" s="10">
        <f t="shared" si="6"/>
        <v>64.37125748502994</v>
      </c>
      <c r="V20" s="9">
        <v>31</v>
      </c>
      <c r="W20" s="10">
        <f t="shared" si="8"/>
        <v>51.66666666666667</v>
      </c>
      <c r="X20" s="2">
        <f t="shared" si="9"/>
        <v>334</v>
      </c>
    </row>
    <row r="21" spans="1:24" ht="12.75">
      <c r="A21" s="2">
        <v>19</v>
      </c>
      <c r="B21" s="6">
        <v>19</v>
      </c>
      <c r="C21" s="7" t="s">
        <v>32</v>
      </c>
      <c r="D21" s="2">
        <v>286</v>
      </c>
      <c r="E21" s="2">
        <v>178</v>
      </c>
      <c r="F21" s="2">
        <v>165</v>
      </c>
      <c r="G21" s="5">
        <f t="shared" si="7"/>
        <v>62.23776223776224</v>
      </c>
      <c r="H21" s="9">
        <v>35</v>
      </c>
      <c r="I21" s="10">
        <f t="shared" si="0"/>
        <v>21.21212121212121</v>
      </c>
      <c r="J21" s="9">
        <v>32</v>
      </c>
      <c r="K21" s="10">
        <f t="shared" si="1"/>
        <v>19.393939393939394</v>
      </c>
      <c r="L21" s="9">
        <v>0</v>
      </c>
      <c r="M21" s="10">
        <f t="shared" si="2"/>
        <v>0</v>
      </c>
      <c r="N21" s="9">
        <v>3</v>
      </c>
      <c r="O21" s="10">
        <f t="shared" si="3"/>
        <v>1.8181818181818181</v>
      </c>
      <c r="P21" s="9">
        <v>2</v>
      </c>
      <c r="Q21" s="10">
        <f t="shared" si="4"/>
        <v>1.2121212121212122</v>
      </c>
      <c r="R21" s="9">
        <v>18</v>
      </c>
      <c r="S21" s="10">
        <f t="shared" si="5"/>
        <v>10.909090909090908</v>
      </c>
      <c r="T21" s="9">
        <v>58</v>
      </c>
      <c r="U21" s="10">
        <f t="shared" si="6"/>
        <v>35.15151515151515</v>
      </c>
      <c r="V21" s="9">
        <v>17</v>
      </c>
      <c r="W21" s="10">
        <f t="shared" si="8"/>
        <v>48.57142857142857</v>
      </c>
      <c r="X21" s="2">
        <f t="shared" si="9"/>
        <v>165</v>
      </c>
    </row>
    <row r="22" spans="1:24" ht="12.75">
      <c r="A22" s="2">
        <v>20</v>
      </c>
      <c r="B22" s="6">
        <v>20</v>
      </c>
      <c r="C22" s="2" t="s">
        <v>33</v>
      </c>
      <c r="D22" s="2">
        <v>158</v>
      </c>
      <c r="E22" s="2">
        <v>108</v>
      </c>
      <c r="F22" s="2">
        <v>91</v>
      </c>
      <c r="G22" s="5">
        <f t="shared" si="7"/>
        <v>68.35443037974683</v>
      </c>
      <c r="H22" s="9">
        <v>19</v>
      </c>
      <c r="I22" s="10">
        <f t="shared" si="0"/>
        <v>20.87912087912088</v>
      </c>
      <c r="J22" s="9">
        <v>7</v>
      </c>
      <c r="K22" s="10">
        <f t="shared" si="1"/>
        <v>7.6923076923076925</v>
      </c>
      <c r="L22" s="9">
        <v>2</v>
      </c>
      <c r="M22" s="10">
        <f t="shared" si="2"/>
        <v>2.197802197802198</v>
      </c>
      <c r="N22" s="9">
        <v>0</v>
      </c>
      <c r="O22" s="10">
        <f t="shared" si="3"/>
        <v>0</v>
      </c>
      <c r="P22" s="9">
        <v>3</v>
      </c>
      <c r="Q22" s="10">
        <f t="shared" si="4"/>
        <v>3.296703296703297</v>
      </c>
      <c r="R22" s="9">
        <v>6</v>
      </c>
      <c r="S22" s="10">
        <f t="shared" si="5"/>
        <v>6.593406593406594</v>
      </c>
      <c r="T22" s="9">
        <v>44</v>
      </c>
      <c r="U22" s="10">
        <f t="shared" si="6"/>
        <v>48.35164835164835</v>
      </c>
      <c r="V22" s="9">
        <v>10</v>
      </c>
      <c r="W22" s="10">
        <f t="shared" si="8"/>
        <v>52.63157894736842</v>
      </c>
      <c r="X22" s="2">
        <f t="shared" si="9"/>
        <v>91</v>
      </c>
    </row>
    <row r="23" spans="1:24" ht="12.75">
      <c r="A23" s="2">
        <v>21</v>
      </c>
      <c r="B23" s="6">
        <v>21</v>
      </c>
      <c r="C23" s="7" t="s">
        <v>34</v>
      </c>
      <c r="D23" s="2">
        <v>259</v>
      </c>
      <c r="E23" s="2">
        <v>163</v>
      </c>
      <c r="F23" s="2">
        <v>148</v>
      </c>
      <c r="G23" s="5">
        <f t="shared" si="7"/>
        <v>62.93436293436293</v>
      </c>
      <c r="H23" s="9">
        <v>59</v>
      </c>
      <c r="I23" s="10">
        <f t="shared" si="0"/>
        <v>39.86486486486486</v>
      </c>
      <c r="J23" s="9">
        <v>1</v>
      </c>
      <c r="K23" s="10">
        <f t="shared" si="1"/>
        <v>0.6756756756756757</v>
      </c>
      <c r="L23" s="9">
        <v>6</v>
      </c>
      <c r="M23" s="10">
        <f t="shared" si="2"/>
        <v>4.054054054054054</v>
      </c>
      <c r="N23" s="9">
        <v>7</v>
      </c>
      <c r="O23" s="10">
        <f t="shared" si="3"/>
        <v>4.72972972972973</v>
      </c>
      <c r="P23" s="9">
        <v>6</v>
      </c>
      <c r="Q23" s="10">
        <f t="shared" si="4"/>
        <v>4.054054054054054</v>
      </c>
      <c r="R23" s="9">
        <v>16</v>
      </c>
      <c r="S23" s="10">
        <f t="shared" si="5"/>
        <v>10.81081081081081</v>
      </c>
      <c r="T23" s="9">
        <v>49</v>
      </c>
      <c r="U23" s="10">
        <f t="shared" si="6"/>
        <v>33.108108108108105</v>
      </c>
      <c r="V23" s="9">
        <v>4</v>
      </c>
      <c r="W23" s="10">
        <f t="shared" si="8"/>
        <v>6.779661016949152</v>
      </c>
      <c r="X23" s="2">
        <f t="shared" si="9"/>
        <v>148</v>
      </c>
    </row>
    <row r="24" spans="1:24" ht="12.75">
      <c r="A24" s="2">
        <v>22</v>
      </c>
      <c r="B24" s="6">
        <v>22</v>
      </c>
      <c r="C24" s="2" t="s">
        <v>35</v>
      </c>
      <c r="D24" s="2">
        <v>747</v>
      </c>
      <c r="E24" s="2">
        <v>553</v>
      </c>
      <c r="F24" s="2">
        <v>508</v>
      </c>
      <c r="G24" s="5">
        <f t="shared" si="7"/>
        <v>74.02945113788488</v>
      </c>
      <c r="H24" s="9">
        <v>98</v>
      </c>
      <c r="I24" s="10">
        <f t="shared" si="0"/>
        <v>19.291338582677163</v>
      </c>
      <c r="J24" s="9">
        <v>4</v>
      </c>
      <c r="K24" s="10">
        <f t="shared" si="1"/>
        <v>0.7874015748031495</v>
      </c>
      <c r="L24" s="9">
        <v>5</v>
      </c>
      <c r="M24" s="10">
        <f t="shared" si="2"/>
        <v>0.984251968503937</v>
      </c>
      <c r="N24" s="9">
        <v>3</v>
      </c>
      <c r="O24" s="10">
        <f t="shared" si="3"/>
        <v>0.5905511811023622</v>
      </c>
      <c r="P24" s="9">
        <v>84</v>
      </c>
      <c r="Q24" s="10">
        <f t="shared" si="4"/>
        <v>16.535433070866144</v>
      </c>
      <c r="R24" s="9">
        <v>6</v>
      </c>
      <c r="S24" s="10">
        <f t="shared" si="5"/>
        <v>1.1811023622047243</v>
      </c>
      <c r="T24" s="9">
        <v>229</v>
      </c>
      <c r="U24" s="10">
        <f t="shared" si="6"/>
        <v>45.07874015748031</v>
      </c>
      <c r="V24" s="9">
        <v>79</v>
      </c>
      <c r="W24" s="10">
        <f t="shared" si="8"/>
        <v>80.61224489795919</v>
      </c>
      <c r="X24" s="2">
        <f t="shared" si="9"/>
        <v>508</v>
      </c>
    </row>
    <row r="25" spans="1:24" ht="12.75">
      <c r="A25" s="2">
        <v>23</v>
      </c>
      <c r="B25" s="6">
        <v>23</v>
      </c>
      <c r="C25" s="2" t="s">
        <v>36</v>
      </c>
      <c r="D25" s="2">
        <v>97</v>
      </c>
      <c r="E25" s="2">
        <v>71</v>
      </c>
      <c r="F25" s="2">
        <v>68</v>
      </c>
      <c r="G25" s="5">
        <f t="shared" si="7"/>
        <v>73.19587628865979</v>
      </c>
      <c r="H25" s="9">
        <v>2</v>
      </c>
      <c r="I25" s="10">
        <f t="shared" si="0"/>
        <v>2.941176470588235</v>
      </c>
      <c r="J25" s="9">
        <v>17</v>
      </c>
      <c r="K25" s="10">
        <f t="shared" si="1"/>
        <v>25</v>
      </c>
      <c r="L25" s="9">
        <v>0</v>
      </c>
      <c r="M25" s="10">
        <f t="shared" si="2"/>
        <v>0</v>
      </c>
      <c r="N25" s="9">
        <v>0</v>
      </c>
      <c r="O25" s="10">
        <f t="shared" si="3"/>
        <v>0</v>
      </c>
      <c r="P25" s="9">
        <v>3</v>
      </c>
      <c r="Q25" s="10">
        <f t="shared" si="4"/>
        <v>4.411764705882353</v>
      </c>
      <c r="R25" s="9">
        <v>9</v>
      </c>
      <c r="S25" s="10">
        <f t="shared" si="5"/>
        <v>13.23529411764706</v>
      </c>
      <c r="T25" s="9">
        <v>35</v>
      </c>
      <c r="U25" s="10">
        <f t="shared" si="6"/>
        <v>51.470588235294116</v>
      </c>
      <c r="V25" s="9">
        <v>2</v>
      </c>
      <c r="W25" s="10">
        <f t="shared" si="8"/>
        <v>100</v>
      </c>
      <c r="X25" s="2">
        <f t="shared" si="9"/>
        <v>68</v>
      </c>
    </row>
    <row r="26" spans="1:24" ht="12.75">
      <c r="A26" s="2">
        <v>24</v>
      </c>
      <c r="B26" s="6">
        <v>24</v>
      </c>
      <c r="C26" s="7" t="s">
        <v>37</v>
      </c>
      <c r="D26" s="2">
        <v>356</v>
      </c>
      <c r="E26" s="2">
        <v>276</v>
      </c>
      <c r="F26" s="2">
        <v>256</v>
      </c>
      <c r="G26" s="5">
        <f t="shared" si="7"/>
        <v>77.52808988764045</v>
      </c>
      <c r="H26" s="9">
        <v>2</v>
      </c>
      <c r="I26" s="10">
        <f t="shared" si="0"/>
        <v>0.78125</v>
      </c>
      <c r="J26" s="9">
        <v>109</v>
      </c>
      <c r="K26" s="10">
        <f t="shared" si="1"/>
        <v>42.578125</v>
      </c>
      <c r="L26" s="9">
        <v>1</v>
      </c>
      <c r="M26" s="10">
        <f t="shared" si="2"/>
        <v>0.390625</v>
      </c>
      <c r="N26" s="9">
        <v>1</v>
      </c>
      <c r="O26" s="10">
        <f t="shared" si="3"/>
        <v>0.390625</v>
      </c>
      <c r="P26" s="9">
        <v>1</v>
      </c>
      <c r="Q26" s="10">
        <f t="shared" si="4"/>
        <v>0.390625</v>
      </c>
      <c r="R26" s="9">
        <v>93</v>
      </c>
      <c r="S26" s="10">
        <f t="shared" si="5"/>
        <v>36.328125</v>
      </c>
      <c r="T26" s="9">
        <v>43</v>
      </c>
      <c r="U26" s="10">
        <f t="shared" si="6"/>
        <v>16.796875</v>
      </c>
      <c r="V26" s="9">
        <v>6</v>
      </c>
      <c r="W26" s="10">
        <f t="shared" si="8"/>
        <v>300</v>
      </c>
      <c r="X26" s="2">
        <f t="shared" si="9"/>
        <v>256</v>
      </c>
    </row>
    <row r="27" spans="1:24" ht="12.75">
      <c r="A27" s="2">
        <v>25</v>
      </c>
      <c r="B27" s="6">
        <v>25</v>
      </c>
      <c r="C27" s="2" t="s">
        <v>38</v>
      </c>
      <c r="D27" s="2">
        <v>129</v>
      </c>
      <c r="E27" s="2">
        <v>83</v>
      </c>
      <c r="F27" s="2">
        <v>75</v>
      </c>
      <c r="G27" s="5">
        <f t="shared" si="7"/>
        <v>64.34108527131784</v>
      </c>
      <c r="H27" s="9">
        <v>21</v>
      </c>
      <c r="I27" s="10">
        <f t="shared" si="0"/>
        <v>28.000000000000004</v>
      </c>
      <c r="J27" s="9">
        <v>4</v>
      </c>
      <c r="K27" s="10">
        <f t="shared" si="1"/>
        <v>5.333333333333334</v>
      </c>
      <c r="L27" s="9">
        <v>2</v>
      </c>
      <c r="M27" s="10">
        <f t="shared" si="2"/>
        <v>2.666666666666667</v>
      </c>
      <c r="N27" s="9">
        <v>1</v>
      </c>
      <c r="O27" s="10">
        <f t="shared" si="3"/>
        <v>1.3333333333333335</v>
      </c>
      <c r="P27" s="9">
        <v>9</v>
      </c>
      <c r="Q27" s="10">
        <f t="shared" si="4"/>
        <v>12</v>
      </c>
      <c r="R27" s="9">
        <v>3</v>
      </c>
      <c r="S27" s="10">
        <f t="shared" si="5"/>
        <v>4</v>
      </c>
      <c r="T27" s="9">
        <v>31</v>
      </c>
      <c r="U27" s="10">
        <f t="shared" si="6"/>
        <v>41.333333333333336</v>
      </c>
      <c r="V27" s="9">
        <v>4</v>
      </c>
      <c r="W27" s="10">
        <f t="shared" si="8"/>
        <v>19.047619047619047</v>
      </c>
      <c r="X27" s="2">
        <f t="shared" si="9"/>
        <v>75</v>
      </c>
    </row>
    <row r="28" spans="1:24" ht="12.75">
      <c r="A28" s="2">
        <v>26</v>
      </c>
      <c r="B28" s="6">
        <v>26</v>
      </c>
      <c r="C28" s="7" t="s">
        <v>39</v>
      </c>
      <c r="D28" s="2">
        <v>826</v>
      </c>
      <c r="E28" s="2">
        <v>484</v>
      </c>
      <c r="F28" s="2">
        <v>439</v>
      </c>
      <c r="G28" s="5">
        <f t="shared" si="7"/>
        <v>58.595641646489106</v>
      </c>
      <c r="H28" s="9">
        <v>245</v>
      </c>
      <c r="I28" s="10">
        <f t="shared" si="0"/>
        <v>55.80865603644647</v>
      </c>
      <c r="J28" s="9">
        <v>31</v>
      </c>
      <c r="K28" s="10">
        <f t="shared" si="1"/>
        <v>7.061503416856492</v>
      </c>
      <c r="L28" s="9">
        <v>3</v>
      </c>
      <c r="M28" s="10">
        <f t="shared" si="2"/>
        <v>0.683371298405467</v>
      </c>
      <c r="N28" s="9">
        <v>8</v>
      </c>
      <c r="O28" s="10">
        <f t="shared" si="3"/>
        <v>1.8223234624145785</v>
      </c>
      <c r="P28" s="9">
        <v>26</v>
      </c>
      <c r="Q28" s="10">
        <f t="shared" si="4"/>
        <v>5.922551252847381</v>
      </c>
      <c r="R28" s="9">
        <v>10</v>
      </c>
      <c r="S28" s="10">
        <f t="shared" si="5"/>
        <v>2.277904328018223</v>
      </c>
      <c r="T28" s="9">
        <v>64</v>
      </c>
      <c r="U28" s="10">
        <f t="shared" si="6"/>
        <v>14.578587699316628</v>
      </c>
      <c r="V28" s="9">
        <v>52</v>
      </c>
      <c r="W28" s="10">
        <f t="shared" si="8"/>
        <v>21.224489795918366</v>
      </c>
      <c r="X28" s="2">
        <f t="shared" si="9"/>
        <v>439</v>
      </c>
    </row>
    <row r="29" spans="1:24" ht="12.75">
      <c r="A29" s="2">
        <v>27</v>
      </c>
      <c r="B29" s="6">
        <v>27</v>
      </c>
      <c r="C29" s="7" t="s">
        <v>39</v>
      </c>
      <c r="D29" s="2">
        <v>1060</v>
      </c>
      <c r="E29" s="2">
        <v>574</v>
      </c>
      <c r="F29" s="2">
        <v>480</v>
      </c>
      <c r="G29" s="5">
        <f t="shared" si="7"/>
        <v>54.15094339622642</v>
      </c>
      <c r="H29" s="9">
        <v>210</v>
      </c>
      <c r="I29" s="10">
        <f t="shared" si="0"/>
        <v>43.75</v>
      </c>
      <c r="J29" s="9">
        <v>54</v>
      </c>
      <c r="K29" s="10">
        <f t="shared" si="1"/>
        <v>11.25</v>
      </c>
      <c r="L29" s="9">
        <v>7</v>
      </c>
      <c r="M29" s="10">
        <f t="shared" si="2"/>
        <v>1.4583333333333333</v>
      </c>
      <c r="N29" s="9">
        <v>5</v>
      </c>
      <c r="O29" s="10">
        <f t="shared" si="3"/>
        <v>1.0416666666666665</v>
      </c>
      <c r="P29" s="9">
        <v>58</v>
      </c>
      <c r="Q29" s="10">
        <f t="shared" si="4"/>
        <v>12.083333333333334</v>
      </c>
      <c r="R29" s="9">
        <v>30</v>
      </c>
      <c r="S29" s="10">
        <f t="shared" si="5"/>
        <v>6.25</v>
      </c>
      <c r="T29" s="9">
        <v>70</v>
      </c>
      <c r="U29" s="10">
        <f t="shared" si="6"/>
        <v>14.583333333333334</v>
      </c>
      <c r="V29" s="9">
        <v>46</v>
      </c>
      <c r="W29" s="10">
        <f t="shared" si="8"/>
        <v>21.904761904761905</v>
      </c>
      <c r="X29" s="2">
        <f t="shared" si="9"/>
        <v>480</v>
      </c>
    </row>
    <row r="30" spans="1:24" ht="12.75">
      <c r="A30" s="2">
        <v>28</v>
      </c>
      <c r="B30" s="6">
        <v>28</v>
      </c>
      <c r="C30" s="7" t="s">
        <v>40</v>
      </c>
      <c r="D30" s="2">
        <v>200</v>
      </c>
      <c r="E30" s="2">
        <v>138</v>
      </c>
      <c r="F30" s="2">
        <v>130</v>
      </c>
      <c r="G30" s="5">
        <f t="shared" si="7"/>
        <v>69</v>
      </c>
      <c r="H30" s="9">
        <v>78</v>
      </c>
      <c r="I30" s="10">
        <f t="shared" si="0"/>
        <v>60</v>
      </c>
      <c r="J30" s="9">
        <v>0</v>
      </c>
      <c r="K30" s="10">
        <f t="shared" si="1"/>
        <v>0</v>
      </c>
      <c r="L30" s="9">
        <v>2</v>
      </c>
      <c r="M30" s="10">
        <f t="shared" si="2"/>
        <v>1.5384615384615385</v>
      </c>
      <c r="N30" s="9">
        <v>0</v>
      </c>
      <c r="O30" s="10">
        <f t="shared" si="3"/>
        <v>0</v>
      </c>
      <c r="P30" s="9">
        <v>11</v>
      </c>
      <c r="Q30" s="10">
        <f t="shared" si="4"/>
        <v>8.461538461538462</v>
      </c>
      <c r="R30" s="9">
        <v>2</v>
      </c>
      <c r="S30" s="10">
        <f t="shared" si="5"/>
        <v>1.5384615384615385</v>
      </c>
      <c r="T30" s="9">
        <v>26</v>
      </c>
      <c r="U30" s="10">
        <f t="shared" si="6"/>
        <v>20</v>
      </c>
      <c r="V30" s="9">
        <v>11</v>
      </c>
      <c r="W30" s="10">
        <f t="shared" si="8"/>
        <v>14.102564102564102</v>
      </c>
      <c r="X30" s="2">
        <f t="shared" si="9"/>
        <v>130</v>
      </c>
    </row>
    <row r="31" spans="1:24" ht="12.75">
      <c r="A31" s="2">
        <v>29</v>
      </c>
      <c r="B31" s="6">
        <v>29</v>
      </c>
      <c r="C31" s="2" t="s">
        <v>41</v>
      </c>
      <c r="D31" s="2">
        <v>176</v>
      </c>
      <c r="E31" s="2">
        <v>114</v>
      </c>
      <c r="F31" s="2">
        <v>106</v>
      </c>
      <c r="G31" s="5">
        <f t="shared" si="7"/>
        <v>64.77272727272727</v>
      </c>
      <c r="H31" s="9">
        <v>9</v>
      </c>
      <c r="I31" s="10">
        <f t="shared" si="0"/>
        <v>8.49056603773585</v>
      </c>
      <c r="J31" s="9">
        <v>8</v>
      </c>
      <c r="K31" s="10">
        <f t="shared" si="1"/>
        <v>7.547169811320755</v>
      </c>
      <c r="L31" s="9">
        <v>0</v>
      </c>
      <c r="M31" s="10">
        <f t="shared" si="2"/>
        <v>0</v>
      </c>
      <c r="N31" s="9">
        <v>0</v>
      </c>
      <c r="O31" s="10">
        <f t="shared" si="3"/>
        <v>0</v>
      </c>
      <c r="P31" s="9">
        <v>2</v>
      </c>
      <c r="Q31" s="10">
        <f t="shared" si="4"/>
        <v>1.8867924528301887</v>
      </c>
      <c r="R31" s="9">
        <v>7</v>
      </c>
      <c r="S31" s="10">
        <f t="shared" si="5"/>
        <v>6.60377358490566</v>
      </c>
      <c r="T31" s="9">
        <v>55</v>
      </c>
      <c r="U31" s="10">
        <f t="shared" si="6"/>
        <v>51.886792452830186</v>
      </c>
      <c r="V31" s="9">
        <v>25</v>
      </c>
      <c r="W31" s="10">
        <f t="shared" si="8"/>
        <v>277.77777777777777</v>
      </c>
      <c r="X31" s="2">
        <f t="shared" si="9"/>
        <v>106</v>
      </c>
    </row>
    <row r="32" spans="1:24" ht="12.75" customHeight="1">
      <c r="A32" s="2">
        <v>30</v>
      </c>
      <c r="B32" s="6">
        <v>30</v>
      </c>
      <c r="C32" s="2" t="s">
        <v>42</v>
      </c>
      <c r="D32" s="2">
        <v>551</v>
      </c>
      <c r="E32" s="2">
        <v>399</v>
      </c>
      <c r="F32" s="2">
        <v>373</v>
      </c>
      <c r="G32" s="5">
        <f t="shared" si="7"/>
        <v>72.41379310344827</v>
      </c>
      <c r="H32" s="9">
        <v>60</v>
      </c>
      <c r="I32" s="10">
        <f t="shared" si="0"/>
        <v>16.0857908847185</v>
      </c>
      <c r="J32" s="9">
        <v>50</v>
      </c>
      <c r="K32" s="10">
        <f t="shared" si="1"/>
        <v>13.404825737265416</v>
      </c>
      <c r="L32" s="9">
        <v>9</v>
      </c>
      <c r="M32" s="10">
        <f t="shared" si="2"/>
        <v>2.4128686327077746</v>
      </c>
      <c r="N32" s="9">
        <v>5</v>
      </c>
      <c r="O32" s="10">
        <f t="shared" si="3"/>
        <v>1.3404825737265416</v>
      </c>
      <c r="P32" s="9">
        <v>10</v>
      </c>
      <c r="Q32" s="10">
        <f t="shared" si="4"/>
        <v>2.680965147453083</v>
      </c>
      <c r="R32" s="9">
        <v>12</v>
      </c>
      <c r="S32" s="10">
        <f t="shared" si="5"/>
        <v>3.2171581769436997</v>
      </c>
      <c r="T32" s="9">
        <v>176</v>
      </c>
      <c r="U32" s="10">
        <f t="shared" si="6"/>
        <v>47.18498659517426</v>
      </c>
      <c r="V32" s="9">
        <v>51</v>
      </c>
      <c r="W32" s="10">
        <f t="shared" si="8"/>
        <v>85</v>
      </c>
      <c r="X32" s="2">
        <f t="shared" si="9"/>
        <v>373</v>
      </c>
    </row>
    <row r="33" spans="1:24" ht="12.75">
      <c r="A33" s="2">
        <v>32</v>
      </c>
      <c r="B33" s="6">
        <v>32</v>
      </c>
      <c r="C33" s="2" t="s">
        <v>43</v>
      </c>
      <c r="D33" s="2">
        <v>788</v>
      </c>
      <c r="E33" s="2">
        <v>565</v>
      </c>
      <c r="F33" s="2">
        <v>512</v>
      </c>
      <c r="G33" s="5">
        <f t="shared" si="7"/>
        <v>71.7005076142132</v>
      </c>
      <c r="H33" s="9">
        <v>46</v>
      </c>
      <c r="I33" s="10">
        <f t="shared" si="0"/>
        <v>8.984375</v>
      </c>
      <c r="J33" s="9">
        <v>137</v>
      </c>
      <c r="K33" s="10">
        <f t="shared" si="1"/>
        <v>26.7578125</v>
      </c>
      <c r="L33" s="9">
        <v>5</v>
      </c>
      <c r="M33" s="10">
        <f t="shared" si="2"/>
        <v>0.9765625</v>
      </c>
      <c r="N33" s="9">
        <v>3</v>
      </c>
      <c r="O33" s="10">
        <f t="shared" si="3"/>
        <v>0.5859375</v>
      </c>
      <c r="P33" s="9">
        <v>12</v>
      </c>
      <c r="Q33" s="10">
        <f t="shared" si="4"/>
        <v>2.34375</v>
      </c>
      <c r="R33" s="9">
        <v>17</v>
      </c>
      <c r="S33" s="10">
        <f t="shared" si="5"/>
        <v>3.3203125</v>
      </c>
      <c r="T33" s="9">
        <v>199</v>
      </c>
      <c r="U33" s="10">
        <f t="shared" si="6"/>
        <v>38.8671875</v>
      </c>
      <c r="V33" s="9">
        <v>93</v>
      </c>
      <c r="W33" s="10">
        <f t="shared" si="8"/>
        <v>202.17391304347828</v>
      </c>
      <c r="X33" s="2">
        <f t="shared" si="9"/>
        <v>512</v>
      </c>
    </row>
    <row r="34" spans="1:24" ht="12.75">
      <c r="A34" s="2">
        <v>33</v>
      </c>
      <c r="B34" s="6">
        <v>33</v>
      </c>
      <c r="C34" s="2" t="s">
        <v>44</v>
      </c>
      <c r="D34" s="2">
        <v>365</v>
      </c>
      <c r="E34" s="2">
        <v>265</v>
      </c>
      <c r="F34" s="2">
        <v>236</v>
      </c>
      <c r="G34" s="5">
        <f t="shared" si="7"/>
        <v>72.6027397260274</v>
      </c>
      <c r="H34" s="9">
        <v>18</v>
      </c>
      <c r="I34" s="10">
        <f t="shared" si="0"/>
        <v>7.627118644067797</v>
      </c>
      <c r="J34" s="9">
        <v>54</v>
      </c>
      <c r="K34" s="10">
        <f t="shared" si="1"/>
        <v>22.88135593220339</v>
      </c>
      <c r="L34" s="9">
        <v>1</v>
      </c>
      <c r="M34" s="10">
        <f t="shared" si="2"/>
        <v>0.423728813559322</v>
      </c>
      <c r="N34" s="9">
        <v>3</v>
      </c>
      <c r="O34" s="10">
        <f t="shared" si="3"/>
        <v>1.2711864406779663</v>
      </c>
      <c r="P34" s="9">
        <v>5</v>
      </c>
      <c r="Q34" s="10">
        <f t="shared" si="4"/>
        <v>2.11864406779661</v>
      </c>
      <c r="R34" s="9">
        <v>59</v>
      </c>
      <c r="S34" s="10">
        <f t="shared" si="5"/>
        <v>25</v>
      </c>
      <c r="T34" s="9">
        <v>85</v>
      </c>
      <c r="U34" s="10">
        <f t="shared" si="6"/>
        <v>36.016949152542374</v>
      </c>
      <c r="V34" s="9">
        <v>11</v>
      </c>
      <c r="W34" s="10">
        <f t="shared" si="8"/>
        <v>61.111111111111114</v>
      </c>
      <c r="X34" s="2">
        <f t="shared" si="9"/>
        <v>236</v>
      </c>
    </row>
    <row r="35" spans="1:24" ht="12.75">
      <c r="A35" s="2">
        <v>34</v>
      </c>
      <c r="B35" s="6">
        <v>34</v>
      </c>
      <c r="C35" s="7" t="s">
        <v>45</v>
      </c>
      <c r="D35" s="2">
        <v>113</v>
      </c>
      <c r="E35" s="2">
        <v>85</v>
      </c>
      <c r="F35" s="2">
        <v>75</v>
      </c>
      <c r="G35" s="5">
        <f t="shared" si="7"/>
        <v>75.22123893805309</v>
      </c>
      <c r="H35" s="9">
        <v>9</v>
      </c>
      <c r="I35" s="10">
        <f t="shared" si="0"/>
        <v>12</v>
      </c>
      <c r="J35" s="9">
        <v>1</v>
      </c>
      <c r="K35" s="10">
        <f t="shared" si="1"/>
        <v>1.3333333333333335</v>
      </c>
      <c r="L35" s="9">
        <v>0</v>
      </c>
      <c r="M35" s="10">
        <f t="shared" si="2"/>
        <v>0</v>
      </c>
      <c r="N35" s="9">
        <v>0</v>
      </c>
      <c r="O35" s="10">
        <f t="shared" si="3"/>
        <v>0</v>
      </c>
      <c r="P35" s="9">
        <v>2</v>
      </c>
      <c r="Q35" s="10">
        <f t="shared" si="4"/>
        <v>2.666666666666667</v>
      </c>
      <c r="R35" s="9">
        <v>33</v>
      </c>
      <c r="S35" s="10">
        <f t="shared" si="5"/>
        <v>44</v>
      </c>
      <c r="T35" s="9">
        <v>29</v>
      </c>
      <c r="U35" s="10">
        <f t="shared" si="6"/>
        <v>38.666666666666664</v>
      </c>
      <c r="V35" s="9">
        <v>1</v>
      </c>
      <c r="W35" s="10">
        <f t="shared" si="8"/>
        <v>11.11111111111111</v>
      </c>
      <c r="X35" s="2">
        <f t="shared" si="9"/>
        <v>75</v>
      </c>
    </row>
    <row r="36" spans="1:24" ht="12.75">
      <c r="A36" s="2">
        <v>35</v>
      </c>
      <c r="B36" s="6">
        <v>35</v>
      </c>
      <c r="C36" s="2" t="s">
        <v>46</v>
      </c>
      <c r="D36" s="2">
        <v>65</v>
      </c>
      <c r="E36" s="2">
        <v>49</v>
      </c>
      <c r="F36" s="2">
        <v>43</v>
      </c>
      <c r="G36" s="5">
        <f t="shared" si="7"/>
        <v>75.38461538461539</v>
      </c>
      <c r="H36" s="9">
        <v>8</v>
      </c>
      <c r="I36" s="10">
        <f t="shared" si="0"/>
        <v>18.6046511627907</v>
      </c>
      <c r="J36" s="9">
        <v>8</v>
      </c>
      <c r="K36" s="10">
        <f t="shared" si="1"/>
        <v>18.6046511627907</v>
      </c>
      <c r="L36" s="9">
        <v>0</v>
      </c>
      <c r="M36" s="10">
        <f t="shared" si="2"/>
        <v>0</v>
      </c>
      <c r="N36" s="9">
        <v>2</v>
      </c>
      <c r="O36" s="10">
        <f t="shared" si="3"/>
        <v>4.651162790697675</v>
      </c>
      <c r="P36" s="9">
        <v>1</v>
      </c>
      <c r="Q36" s="10">
        <f t="shared" si="4"/>
        <v>2.3255813953488373</v>
      </c>
      <c r="R36" s="9">
        <v>8</v>
      </c>
      <c r="S36" s="10">
        <f t="shared" si="5"/>
        <v>18.6046511627907</v>
      </c>
      <c r="T36" s="9">
        <v>16</v>
      </c>
      <c r="U36" s="10">
        <f t="shared" si="6"/>
        <v>37.2093023255814</v>
      </c>
      <c r="V36" s="9">
        <v>0</v>
      </c>
      <c r="W36" s="10">
        <f t="shared" si="8"/>
        <v>0</v>
      </c>
      <c r="X36" s="2">
        <f t="shared" si="9"/>
        <v>43</v>
      </c>
    </row>
    <row r="37" spans="1:24" ht="12.75">
      <c r="A37" s="2">
        <v>36</v>
      </c>
      <c r="B37" s="6">
        <v>36</v>
      </c>
      <c r="C37" s="2" t="s">
        <v>47</v>
      </c>
      <c r="D37" s="2">
        <v>286</v>
      </c>
      <c r="E37" s="2">
        <v>192</v>
      </c>
      <c r="F37" s="2">
        <v>184</v>
      </c>
      <c r="G37" s="5">
        <f t="shared" si="7"/>
        <v>67.13286713286713</v>
      </c>
      <c r="H37" s="9">
        <v>63</v>
      </c>
      <c r="I37" s="10">
        <f t="shared" si="0"/>
        <v>34.23913043478261</v>
      </c>
      <c r="J37" s="9">
        <v>6</v>
      </c>
      <c r="K37" s="10">
        <f t="shared" si="1"/>
        <v>3.260869565217391</v>
      </c>
      <c r="L37" s="9">
        <v>3</v>
      </c>
      <c r="M37" s="10">
        <f t="shared" si="2"/>
        <v>1.6304347826086956</v>
      </c>
      <c r="N37" s="9">
        <v>1</v>
      </c>
      <c r="O37" s="10">
        <f t="shared" si="3"/>
        <v>0.5434782608695652</v>
      </c>
      <c r="P37" s="9">
        <v>17</v>
      </c>
      <c r="Q37" s="10">
        <f t="shared" si="4"/>
        <v>9.239130434782608</v>
      </c>
      <c r="R37" s="9">
        <v>6</v>
      </c>
      <c r="S37" s="10">
        <f t="shared" si="5"/>
        <v>3.260869565217391</v>
      </c>
      <c r="T37" s="9">
        <v>74</v>
      </c>
      <c r="U37" s="10">
        <f t="shared" si="6"/>
        <v>40.21739130434783</v>
      </c>
      <c r="V37" s="9">
        <v>14</v>
      </c>
      <c r="W37" s="10">
        <f t="shared" si="8"/>
        <v>22.22222222222222</v>
      </c>
      <c r="X37" s="2">
        <f t="shared" si="9"/>
        <v>184</v>
      </c>
    </row>
    <row r="38" spans="3:24" ht="12.75">
      <c r="C38" s="8" t="s">
        <v>14</v>
      </c>
      <c r="D38" s="2">
        <f>SUM(D3:D37)</f>
        <v>17998</v>
      </c>
      <c r="E38" s="2">
        <f>SUM(E3:E37)</f>
        <v>11049</v>
      </c>
      <c r="F38" s="2">
        <f>SUM(F3:F37)</f>
        <v>10253</v>
      </c>
      <c r="G38" s="5">
        <f>E38/D38*100</f>
        <v>61.39015446160685</v>
      </c>
      <c r="H38" s="9">
        <f>SUM(H3:H37)</f>
        <v>2351</v>
      </c>
      <c r="I38" s="10">
        <f t="shared" si="0"/>
        <v>22.929874183165904</v>
      </c>
      <c r="J38" s="9">
        <f>SUM(J3:J37)</f>
        <v>1168</v>
      </c>
      <c r="K38" s="10">
        <f t="shared" si="1"/>
        <v>11.391787769433337</v>
      </c>
      <c r="L38" s="9">
        <f>SUM(L3:L37)</f>
        <v>170</v>
      </c>
      <c r="M38" s="10">
        <f t="shared" si="2"/>
        <v>1.6580513020579342</v>
      </c>
      <c r="N38" s="9">
        <f>SUM(N3:N37)</f>
        <v>120</v>
      </c>
      <c r="O38" s="10">
        <f t="shared" si="3"/>
        <v>1.1703891543938358</v>
      </c>
      <c r="P38" s="9">
        <f>SUM(P3:P37)</f>
        <v>639</v>
      </c>
      <c r="Q38" s="10">
        <f t="shared" si="4"/>
        <v>6.232322247147176</v>
      </c>
      <c r="R38" s="9">
        <f>SUM(R3:R37)</f>
        <v>717</v>
      </c>
      <c r="S38" s="10">
        <f t="shared" si="5"/>
        <v>6.9930751975031695</v>
      </c>
      <c r="T38" s="9">
        <f>SUM(T3:T37)</f>
        <v>3731</v>
      </c>
      <c r="U38" s="10">
        <f t="shared" si="6"/>
        <v>36.389349458695015</v>
      </c>
      <c r="V38" s="9">
        <f>SUM(V3:V37)</f>
        <v>1357</v>
      </c>
      <c r="W38" s="10">
        <f>V38/F38*100</f>
        <v>13.235150687603628</v>
      </c>
      <c r="X38" s="2">
        <f t="shared" si="9"/>
        <v>10253</v>
      </c>
    </row>
    <row r="39" spans="3:23" ht="12.75">
      <c r="C39" s="2" t="s">
        <v>25</v>
      </c>
      <c r="F39" s="2">
        <f>E38-F38</f>
        <v>796</v>
      </c>
      <c r="H39" s="12"/>
      <c r="I39" s="12"/>
      <c r="J39" s="11"/>
      <c r="K39" s="11"/>
      <c r="L39" s="12"/>
      <c r="M39" s="12"/>
      <c r="N39" s="11"/>
      <c r="O39" s="11"/>
      <c r="P39" s="11"/>
      <c r="Q39" s="11"/>
      <c r="R39" s="12"/>
      <c r="S39" s="12"/>
      <c r="T39" s="11"/>
      <c r="U39" s="11"/>
      <c r="V39" s="11"/>
      <c r="W39" s="11"/>
    </row>
    <row r="40" spans="7:23" ht="12.75">
      <c r="G40" s="2" t="s">
        <v>26</v>
      </c>
      <c r="H40" s="12">
        <f>SUM(H3:H17)</f>
        <v>1295</v>
      </c>
      <c r="I40" s="13">
        <f>H40/H38*100</f>
        <v>55.08294342832837</v>
      </c>
      <c r="J40" s="12">
        <f aca="true" t="shared" si="10" ref="J40:T40">SUM(J3:J17)</f>
        <v>622</v>
      </c>
      <c r="K40" s="13">
        <f>J40/J38*100</f>
        <v>53.25342465753424</v>
      </c>
      <c r="L40" s="12">
        <f t="shared" si="10"/>
        <v>120</v>
      </c>
      <c r="M40" s="13">
        <f>L40/L38*100</f>
        <v>70.58823529411765</v>
      </c>
      <c r="N40" s="12">
        <f t="shared" si="10"/>
        <v>67</v>
      </c>
      <c r="O40" s="13">
        <f>N40/N38*100</f>
        <v>55.833333333333336</v>
      </c>
      <c r="P40" s="12">
        <f t="shared" si="10"/>
        <v>355</v>
      </c>
      <c r="Q40" s="13">
        <f>P40/P38*100</f>
        <v>55.55555555555556</v>
      </c>
      <c r="R40" s="12">
        <f t="shared" si="10"/>
        <v>358</v>
      </c>
      <c r="S40" s="13">
        <f>R40/R38*100</f>
        <v>49.930264993026505</v>
      </c>
      <c r="T40" s="12">
        <f t="shared" si="10"/>
        <v>2098</v>
      </c>
      <c r="U40" s="13">
        <f>T40/T38*100</f>
        <v>56.23157330474403</v>
      </c>
      <c r="V40" s="12">
        <f>SUM(V3:V17)</f>
        <v>891</v>
      </c>
      <c r="W40" s="13">
        <f>V40/V38*100</f>
        <v>65.65954310980104</v>
      </c>
    </row>
    <row r="41" spans="7:23" ht="12.75">
      <c r="G41" s="2" t="s">
        <v>27</v>
      </c>
      <c r="H41" s="12">
        <f>SUM(H18:H37)</f>
        <v>1056</v>
      </c>
      <c r="I41" s="13">
        <f>H41/H38*100</f>
        <v>44.91705657167163</v>
      </c>
      <c r="J41" s="12">
        <f aca="true" t="shared" si="11" ref="J41:T41">SUM(J18:J37)</f>
        <v>546</v>
      </c>
      <c r="K41" s="13">
        <f>J41/J38*100</f>
        <v>46.74657534246575</v>
      </c>
      <c r="L41" s="12">
        <f t="shared" si="11"/>
        <v>50</v>
      </c>
      <c r="M41" s="13">
        <f>L41/L38*100</f>
        <v>29.411764705882355</v>
      </c>
      <c r="N41" s="12">
        <f t="shared" si="11"/>
        <v>53</v>
      </c>
      <c r="O41" s="13">
        <f>N41/N38*100</f>
        <v>44.166666666666664</v>
      </c>
      <c r="P41" s="12">
        <f t="shared" si="11"/>
        <v>284</v>
      </c>
      <c r="Q41" s="13">
        <f>P41/P38*100</f>
        <v>44.44444444444444</v>
      </c>
      <c r="R41" s="12">
        <f t="shared" si="11"/>
        <v>359</v>
      </c>
      <c r="S41" s="13">
        <f>R41/R38*100</f>
        <v>50.0697350069735</v>
      </c>
      <c r="T41" s="12">
        <f t="shared" si="11"/>
        <v>1633</v>
      </c>
      <c r="U41" s="13">
        <f>T41/T38*100</f>
        <v>43.76842669525596</v>
      </c>
      <c r="V41" s="12">
        <f>SUM(V18:V37)</f>
        <v>466</v>
      </c>
      <c r="W41" s="13">
        <f>V41/V38*100</f>
        <v>34.340456890198965</v>
      </c>
    </row>
    <row r="44" spans="3:8" ht="12.75">
      <c r="C44" s="2" t="s">
        <v>21</v>
      </c>
      <c r="G44" s="79">
        <f>SUM(D3:D17)</f>
        <v>10696</v>
      </c>
      <c r="H44" s="79"/>
    </row>
    <row r="45" spans="3:8" ht="12.75">
      <c r="C45" s="2" t="s">
        <v>22</v>
      </c>
      <c r="G45" s="79">
        <f>D38-G44</f>
        <v>7302</v>
      </c>
      <c r="H45" s="79"/>
    </row>
    <row r="46" spans="3:8" ht="12.75">
      <c r="C46" s="2" t="s">
        <v>14</v>
      </c>
      <c r="G46" s="79">
        <f>G44+G45</f>
        <v>17998</v>
      </c>
      <c r="H46" s="79"/>
    </row>
    <row r="47" ht="12.75">
      <c r="I47" s="3" t="s">
        <v>17</v>
      </c>
    </row>
    <row r="48" spans="3:9" ht="12.75">
      <c r="C48" s="2" t="s">
        <v>24</v>
      </c>
      <c r="G48" s="79">
        <f>SUM(E3:E17)</f>
        <v>6169</v>
      </c>
      <c r="H48" s="79"/>
      <c r="I48" s="4">
        <f>G48/G44*100</f>
        <v>57.67576664173523</v>
      </c>
    </row>
    <row r="49" spans="3:9" ht="12.75">
      <c r="C49" s="2" t="s">
        <v>22</v>
      </c>
      <c r="G49" s="79">
        <f>SUM(E18:E37)</f>
        <v>4880</v>
      </c>
      <c r="H49" s="79"/>
      <c r="I49" s="4">
        <f>G49/G45*100</f>
        <v>66.83100520405368</v>
      </c>
    </row>
    <row r="50" spans="3:9" ht="12.75">
      <c r="C50" s="2" t="s">
        <v>14</v>
      </c>
      <c r="G50" s="79">
        <f>SUM(G48:H49)</f>
        <v>11049</v>
      </c>
      <c r="H50" s="79"/>
      <c r="I50" s="4">
        <f>G50/G46*100</f>
        <v>61.39015446160685</v>
      </c>
    </row>
  </sheetData>
  <mergeCells count="21">
    <mergeCell ref="G48:H48"/>
    <mergeCell ref="G49:H49"/>
    <mergeCell ref="G50:H50"/>
    <mergeCell ref="R1:S1"/>
    <mergeCell ref="G44:H44"/>
    <mergeCell ref="G45:H45"/>
    <mergeCell ref="G46:H46"/>
    <mergeCell ref="A1:A2"/>
    <mergeCell ref="B1:B2"/>
    <mergeCell ref="C1:C2"/>
    <mergeCell ref="D1:D2"/>
    <mergeCell ref="V1:W1"/>
    <mergeCell ref="E1:E2"/>
    <mergeCell ref="F1:F2"/>
    <mergeCell ref="G1:G2"/>
    <mergeCell ref="T1:U1"/>
    <mergeCell ref="H1:I1"/>
    <mergeCell ref="J1:K1"/>
    <mergeCell ref="L1:M1"/>
    <mergeCell ref="N1:O1"/>
    <mergeCell ref="P1:Q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1"/>
  <sheetViews>
    <sheetView zoomScale="75" zoomScaleNormal="75" workbookViewId="0" topLeftCell="A1">
      <selection activeCell="G51" sqref="G51:H51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7109375" style="2" customWidth="1"/>
    <col min="5" max="5" width="7.57421875" style="2" bestFit="1" customWidth="1"/>
    <col min="6" max="6" width="6.421875" style="2" customWidth="1"/>
    <col min="7" max="7" width="7.57421875" style="2" bestFit="1" customWidth="1"/>
    <col min="8" max="8" width="5.8515625" style="1" bestFit="1" customWidth="1"/>
    <col min="9" max="9" width="8.00390625" style="1" bestFit="1" customWidth="1"/>
    <col min="10" max="10" width="5.8515625" style="2" bestFit="1" customWidth="1"/>
    <col min="11" max="11" width="8.00390625" style="2" bestFit="1" customWidth="1"/>
    <col min="12" max="12" width="5.8515625" style="1" bestFit="1" customWidth="1"/>
    <col min="13" max="13" width="8.00390625" style="1" bestFit="1" customWidth="1"/>
    <col min="14" max="14" width="5.00390625" style="2" customWidth="1"/>
    <col min="15" max="15" width="8.00390625" style="2" bestFit="1" customWidth="1"/>
    <col min="16" max="16" width="5.00390625" style="2" customWidth="1"/>
    <col min="17" max="17" width="8.00390625" style="2" bestFit="1" customWidth="1"/>
    <col min="18" max="18" width="5.8515625" style="1" bestFit="1" customWidth="1"/>
    <col min="19" max="19" width="8.00390625" style="1" customWidth="1"/>
    <col min="20" max="20" width="5.8515625" style="2" bestFit="1" customWidth="1"/>
    <col min="21" max="21" width="9.140625" style="2" customWidth="1"/>
    <col min="22" max="22" width="5.00390625" style="2" customWidth="1"/>
    <col min="23" max="23" width="9.140625" style="2" customWidth="1"/>
    <col min="24" max="24" width="5.00390625" style="2" customWidth="1"/>
    <col min="25" max="25" width="9.140625" style="2" customWidth="1"/>
    <col min="26" max="26" width="5.00390625" style="2" customWidth="1"/>
    <col min="27" max="27" width="9.140625" style="2" customWidth="1"/>
    <col min="28" max="28" width="5.00390625" style="2" customWidth="1"/>
    <col min="29" max="29" width="9.140625" style="2" customWidth="1"/>
    <col min="30" max="30" width="5.00390625" style="2" customWidth="1"/>
    <col min="31" max="31" width="9.140625" style="2" customWidth="1"/>
    <col min="32" max="32" width="5.00390625" style="2" customWidth="1"/>
    <col min="33" max="33" width="9.140625" style="2" customWidth="1"/>
    <col min="34" max="34" width="5.00390625" style="2" customWidth="1"/>
    <col min="35" max="35" width="9.140625" style="2" customWidth="1"/>
    <col min="36" max="36" width="5.00390625" style="2" customWidth="1"/>
    <col min="37" max="37" width="9.140625" style="2" customWidth="1"/>
    <col min="38" max="38" width="5.00390625" style="2" customWidth="1"/>
    <col min="39" max="39" width="9.140625" style="2" customWidth="1"/>
    <col min="40" max="40" width="5.00390625" style="2" customWidth="1"/>
    <col min="41" max="41" width="9.140625" style="2" customWidth="1"/>
    <col min="42" max="42" width="5.00390625" style="2" customWidth="1"/>
    <col min="43" max="16384" width="9.140625" style="2" customWidth="1"/>
  </cols>
  <sheetData>
    <row r="1" spans="1:45" s="60" customFormat="1" ht="69" customHeight="1">
      <c r="A1" s="69" t="s">
        <v>0</v>
      </c>
      <c r="B1" s="69" t="s">
        <v>2</v>
      </c>
      <c r="C1" s="69" t="s">
        <v>3</v>
      </c>
      <c r="D1" s="69" t="s">
        <v>28</v>
      </c>
      <c r="E1" s="69" t="s">
        <v>15</v>
      </c>
      <c r="F1" s="71" t="s">
        <v>23</v>
      </c>
      <c r="G1" s="71" t="s">
        <v>18</v>
      </c>
      <c r="H1" s="67" t="s">
        <v>82</v>
      </c>
      <c r="I1" s="68"/>
      <c r="J1" s="67" t="s">
        <v>84</v>
      </c>
      <c r="K1" s="68"/>
      <c r="L1" s="67" t="s">
        <v>83</v>
      </c>
      <c r="M1" s="68"/>
      <c r="N1" s="67" t="s">
        <v>85</v>
      </c>
      <c r="O1" s="68"/>
      <c r="P1" s="67" t="s">
        <v>86</v>
      </c>
      <c r="Q1" s="68"/>
      <c r="R1" s="67" t="s">
        <v>87</v>
      </c>
      <c r="S1" s="68"/>
      <c r="T1" s="65" t="s">
        <v>127</v>
      </c>
      <c r="U1" s="66"/>
      <c r="V1" s="65" t="s">
        <v>88</v>
      </c>
      <c r="W1" s="66"/>
      <c r="X1" s="65" t="s">
        <v>89</v>
      </c>
      <c r="Y1" s="66"/>
      <c r="Z1" s="65" t="s">
        <v>90</v>
      </c>
      <c r="AA1" s="66"/>
      <c r="AB1" s="65" t="s">
        <v>91</v>
      </c>
      <c r="AC1" s="66"/>
      <c r="AD1" s="65" t="s">
        <v>92</v>
      </c>
      <c r="AE1" s="66"/>
      <c r="AF1" s="65" t="s">
        <v>93</v>
      </c>
      <c r="AG1" s="66"/>
      <c r="AH1" s="65" t="s">
        <v>94</v>
      </c>
      <c r="AI1" s="66"/>
      <c r="AJ1" s="65" t="s">
        <v>95</v>
      </c>
      <c r="AK1" s="66"/>
      <c r="AL1" s="65" t="s">
        <v>96</v>
      </c>
      <c r="AM1" s="66"/>
      <c r="AN1" s="65" t="s">
        <v>97</v>
      </c>
      <c r="AO1" s="66"/>
      <c r="AP1" s="65" t="s">
        <v>98</v>
      </c>
      <c r="AQ1" s="66"/>
      <c r="AR1" s="58"/>
      <c r="AS1" s="59"/>
    </row>
    <row r="2" spans="1:45" s="57" customFormat="1" ht="12.75">
      <c r="A2" s="70"/>
      <c r="B2" s="70"/>
      <c r="C2" s="70"/>
      <c r="D2" s="70"/>
      <c r="E2" s="70"/>
      <c r="F2" s="72"/>
      <c r="G2" s="72"/>
      <c r="H2" s="61" t="s">
        <v>16</v>
      </c>
      <c r="I2" s="61" t="s">
        <v>17</v>
      </c>
      <c r="J2" s="61" t="s">
        <v>16</v>
      </c>
      <c r="K2" s="61" t="s">
        <v>17</v>
      </c>
      <c r="L2" s="61" t="s">
        <v>16</v>
      </c>
      <c r="M2" s="61" t="s">
        <v>17</v>
      </c>
      <c r="N2" s="61" t="s">
        <v>16</v>
      </c>
      <c r="O2" s="61" t="s">
        <v>17</v>
      </c>
      <c r="P2" s="61" t="s">
        <v>16</v>
      </c>
      <c r="Q2" s="61" t="s">
        <v>17</v>
      </c>
      <c r="R2" s="61" t="s">
        <v>16</v>
      </c>
      <c r="S2" s="61" t="s">
        <v>17</v>
      </c>
      <c r="T2" s="61" t="s">
        <v>16</v>
      </c>
      <c r="U2" s="61" t="s">
        <v>17</v>
      </c>
      <c r="V2" s="61" t="s">
        <v>16</v>
      </c>
      <c r="W2" s="61" t="s">
        <v>17</v>
      </c>
      <c r="X2" s="61" t="s">
        <v>16</v>
      </c>
      <c r="Y2" s="61" t="s">
        <v>17</v>
      </c>
      <c r="Z2" s="61" t="s">
        <v>16</v>
      </c>
      <c r="AA2" s="61" t="s">
        <v>17</v>
      </c>
      <c r="AB2" s="61" t="s">
        <v>16</v>
      </c>
      <c r="AC2" s="61" t="s">
        <v>17</v>
      </c>
      <c r="AD2" s="61" t="s">
        <v>16</v>
      </c>
      <c r="AE2" s="61" t="s">
        <v>17</v>
      </c>
      <c r="AF2" s="61" t="s">
        <v>16</v>
      </c>
      <c r="AG2" s="61" t="s">
        <v>17</v>
      </c>
      <c r="AH2" s="61" t="s">
        <v>16</v>
      </c>
      <c r="AI2" s="61" t="s">
        <v>17</v>
      </c>
      <c r="AJ2" s="61" t="s">
        <v>16</v>
      </c>
      <c r="AK2" s="61" t="s">
        <v>17</v>
      </c>
      <c r="AL2" s="61" t="s">
        <v>16</v>
      </c>
      <c r="AM2" s="61" t="s">
        <v>17</v>
      </c>
      <c r="AN2" s="61" t="s">
        <v>16</v>
      </c>
      <c r="AO2" s="61" t="s">
        <v>17</v>
      </c>
      <c r="AP2" s="61" t="s">
        <v>16</v>
      </c>
      <c r="AQ2" s="61" t="s">
        <v>17</v>
      </c>
      <c r="AR2" s="17"/>
      <c r="AS2" s="18"/>
    </row>
    <row r="3" spans="1:45" ht="12.75">
      <c r="A3" s="62">
        <v>1</v>
      </c>
      <c r="B3" s="6">
        <v>1</v>
      </c>
      <c r="C3" s="2" t="s">
        <v>8</v>
      </c>
      <c r="D3" s="2">
        <v>968</v>
      </c>
      <c r="E3" s="2">
        <v>527</v>
      </c>
      <c r="F3" s="2">
        <v>500</v>
      </c>
      <c r="G3" s="5">
        <f aca="true" t="shared" si="0" ref="G3:G39">E3/D3*100</f>
        <v>54.442148760330575</v>
      </c>
      <c r="H3" s="21">
        <v>90</v>
      </c>
      <c r="I3" s="22">
        <f aca="true" t="shared" si="1" ref="I3:I39">H3/F3*100</f>
        <v>18</v>
      </c>
      <c r="J3" s="21">
        <v>174</v>
      </c>
      <c r="K3" s="22">
        <f aca="true" t="shared" si="2" ref="K3:K39">J3/F3*100</f>
        <v>34.8</v>
      </c>
      <c r="L3" s="21">
        <v>8</v>
      </c>
      <c r="M3" s="22">
        <f aca="true" t="shared" si="3" ref="M3:M39">L3/F3*100</f>
        <v>1.6</v>
      </c>
      <c r="N3" s="21">
        <v>9</v>
      </c>
      <c r="O3" s="22">
        <f aca="true" t="shared" si="4" ref="O3:O39">N3/F3*100</f>
        <v>1.7999999999999998</v>
      </c>
      <c r="P3" s="21">
        <v>1</v>
      </c>
      <c r="Q3" s="22">
        <f aca="true" t="shared" si="5" ref="Q3:Q39">P3/F3*100</f>
        <v>0.2</v>
      </c>
      <c r="R3" s="21">
        <v>17</v>
      </c>
      <c r="S3" s="22">
        <f aca="true" t="shared" si="6" ref="S3:S39">R3/F3*100</f>
        <v>3.4000000000000004</v>
      </c>
      <c r="T3" s="25">
        <v>155</v>
      </c>
      <c r="U3" s="27">
        <f aca="true" t="shared" si="7" ref="U3:U39">T3/F3*100</f>
        <v>31</v>
      </c>
      <c r="V3" s="25">
        <v>12</v>
      </c>
      <c r="W3" s="27">
        <f aca="true" t="shared" si="8" ref="W3:W39">V3/F3*100</f>
        <v>2.4</v>
      </c>
      <c r="X3" s="25">
        <v>4</v>
      </c>
      <c r="Y3" s="27">
        <f aca="true" t="shared" si="9" ref="Y3:Y39">X3/F3*100</f>
        <v>0.8</v>
      </c>
      <c r="Z3" s="25">
        <v>0</v>
      </c>
      <c r="AA3" s="27">
        <f aca="true" t="shared" si="10" ref="AA3:AA39">Z3/F3*100</f>
        <v>0</v>
      </c>
      <c r="AB3" s="25">
        <v>16</v>
      </c>
      <c r="AC3" s="27">
        <f aca="true" t="shared" si="11" ref="AC3:AC39">AB3/F3*100</f>
        <v>3.2</v>
      </c>
      <c r="AD3" s="25">
        <v>1</v>
      </c>
      <c r="AE3" s="27">
        <f aca="true" t="shared" si="12" ref="AE3:AE39">AD3/F3*100</f>
        <v>0.2</v>
      </c>
      <c r="AF3" s="25">
        <v>1</v>
      </c>
      <c r="AG3" s="27">
        <f aca="true" t="shared" si="13" ref="AG3:AG39">AF3/F3*100</f>
        <v>0.2</v>
      </c>
      <c r="AH3" s="25">
        <v>9</v>
      </c>
      <c r="AI3" s="27">
        <f aca="true" t="shared" si="14" ref="AI3:AI39">AH3/F3*100</f>
        <v>1.7999999999999998</v>
      </c>
      <c r="AJ3" s="25">
        <v>0</v>
      </c>
      <c r="AK3" s="27">
        <f aca="true" t="shared" si="15" ref="AK3:AK39">AJ3/F3*100</f>
        <v>0</v>
      </c>
      <c r="AL3" s="25">
        <v>0</v>
      </c>
      <c r="AM3" s="27">
        <f aca="true" t="shared" si="16" ref="AM3:AM39">AL3/F3*100</f>
        <v>0</v>
      </c>
      <c r="AN3" s="25">
        <v>2</v>
      </c>
      <c r="AO3" s="27">
        <f aca="true" t="shared" si="17" ref="AO3:AO39">AN3/F3*100</f>
        <v>0.4</v>
      </c>
      <c r="AP3" s="25">
        <v>1</v>
      </c>
      <c r="AQ3" s="27">
        <f aca="true" t="shared" si="18" ref="AQ3:AQ39">AP3/F3*100</f>
        <v>0.2</v>
      </c>
      <c r="AR3" s="63">
        <f>SUM(H3,J3,L3,N3,P3,R3,T3,V3,X3,Z3,AB3,AD3,AF3,AH3,AJ3,AL3,AN3,AP3)</f>
        <v>500</v>
      </c>
      <c r="AS3" s="31"/>
    </row>
    <row r="4" spans="1:45" ht="12.75">
      <c r="A4" s="62">
        <v>2</v>
      </c>
      <c r="B4" s="6">
        <v>2</v>
      </c>
      <c r="C4" s="7" t="s">
        <v>7</v>
      </c>
      <c r="D4" s="2">
        <v>727</v>
      </c>
      <c r="E4" s="2">
        <v>396</v>
      </c>
      <c r="F4" s="2">
        <v>381</v>
      </c>
      <c r="G4" s="5">
        <f t="shared" si="0"/>
        <v>54.470426409903716</v>
      </c>
      <c r="H4" s="23">
        <v>68</v>
      </c>
      <c r="I4" s="24">
        <f t="shared" si="1"/>
        <v>17.84776902887139</v>
      </c>
      <c r="J4" s="23">
        <v>156</v>
      </c>
      <c r="K4" s="24">
        <f t="shared" si="2"/>
        <v>40.94488188976378</v>
      </c>
      <c r="L4" s="23">
        <v>3</v>
      </c>
      <c r="M4" s="24">
        <f t="shared" si="3"/>
        <v>0.7874015748031495</v>
      </c>
      <c r="N4" s="23">
        <v>7</v>
      </c>
      <c r="O4" s="24">
        <f t="shared" si="4"/>
        <v>1.837270341207349</v>
      </c>
      <c r="P4" s="23">
        <v>0</v>
      </c>
      <c r="Q4" s="24">
        <f t="shared" si="5"/>
        <v>0</v>
      </c>
      <c r="R4" s="23">
        <v>11</v>
      </c>
      <c r="S4" s="24">
        <f t="shared" si="6"/>
        <v>2.8871391076115485</v>
      </c>
      <c r="T4" s="11">
        <v>104</v>
      </c>
      <c r="U4" s="26">
        <f t="shared" si="7"/>
        <v>27.296587926509186</v>
      </c>
      <c r="V4" s="11">
        <v>12</v>
      </c>
      <c r="W4" s="26">
        <f t="shared" si="8"/>
        <v>3.149606299212598</v>
      </c>
      <c r="X4" s="11">
        <v>2</v>
      </c>
      <c r="Y4" s="26">
        <f t="shared" si="9"/>
        <v>0.5249343832020997</v>
      </c>
      <c r="Z4" s="11">
        <v>0</v>
      </c>
      <c r="AA4" s="26">
        <f t="shared" si="10"/>
        <v>0</v>
      </c>
      <c r="AB4" s="11">
        <v>7</v>
      </c>
      <c r="AC4" s="26">
        <f t="shared" si="11"/>
        <v>1.837270341207349</v>
      </c>
      <c r="AD4" s="11">
        <v>1</v>
      </c>
      <c r="AE4" s="26">
        <f t="shared" si="12"/>
        <v>0.26246719160104987</v>
      </c>
      <c r="AF4" s="11">
        <v>0</v>
      </c>
      <c r="AG4" s="26">
        <f t="shared" si="13"/>
        <v>0</v>
      </c>
      <c r="AH4" s="11">
        <v>6</v>
      </c>
      <c r="AI4" s="26">
        <f t="shared" si="14"/>
        <v>1.574803149606299</v>
      </c>
      <c r="AJ4" s="11">
        <v>0</v>
      </c>
      <c r="AK4" s="26">
        <f t="shared" si="15"/>
        <v>0</v>
      </c>
      <c r="AL4" s="11">
        <v>0</v>
      </c>
      <c r="AM4" s="26">
        <f t="shared" si="16"/>
        <v>0</v>
      </c>
      <c r="AN4" s="11">
        <v>4</v>
      </c>
      <c r="AO4" s="26">
        <f t="shared" si="17"/>
        <v>1.0498687664041995</v>
      </c>
      <c r="AP4" s="11">
        <v>0</v>
      </c>
      <c r="AQ4" s="26">
        <f t="shared" si="18"/>
        <v>0</v>
      </c>
      <c r="AR4" s="63">
        <f aca="true" t="shared" si="19" ref="AR4:AR39">SUM(H4,J4,L4,N4,P4,R4,T4,V4,X4,Z4,AB4,AD4,AF4,AH4,AJ4,AL4,AN4,AP4)</f>
        <v>381</v>
      </c>
      <c r="AS4" s="31"/>
    </row>
    <row r="5" spans="1:45" ht="12.75">
      <c r="A5" s="62">
        <v>3</v>
      </c>
      <c r="B5" s="6">
        <v>3</v>
      </c>
      <c r="C5" s="2" t="s">
        <v>4</v>
      </c>
      <c r="D5" s="2">
        <v>1091</v>
      </c>
      <c r="E5" s="2">
        <v>493</v>
      </c>
      <c r="F5" s="2">
        <v>333</v>
      </c>
      <c r="G5" s="5">
        <f t="shared" si="0"/>
        <v>45.18790100824931</v>
      </c>
      <c r="H5" s="23">
        <v>57</v>
      </c>
      <c r="I5" s="24">
        <f t="shared" si="1"/>
        <v>17.117117117117118</v>
      </c>
      <c r="J5" s="23">
        <v>32</v>
      </c>
      <c r="K5" s="24">
        <f t="shared" si="2"/>
        <v>9.60960960960961</v>
      </c>
      <c r="L5" s="23">
        <v>23</v>
      </c>
      <c r="M5" s="24">
        <f t="shared" si="3"/>
        <v>6.906906906906906</v>
      </c>
      <c r="N5" s="23">
        <v>8</v>
      </c>
      <c r="O5" s="24">
        <f t="shared" si="4"/>
        <v>2.4024024024024024</v>
      </c>
      <c r="P5" s="23">
        <v>9</v>
      </c>
      <c r="Q5" s="24">
        <f t="shared" si="5"/>
        <v>2.7027027027027026</v>
      </c>
      <c r="R5" s="23">
        <v>7</v>
      </c>
      <c r="S5" s="24">
        <f t="shared" si="6"/>
        <v>2.1021021021021022</v>
      </c>
      <c r="T5" s="11">
        <v>71</v>
      </c>
      <c r="U5" s="26">
        <f t="shared" si="7"/>
        <v>21.32132132132132</v>
      </c>
      <c r="V5" s="11">
        <v>5</v>
      </c>
      <c r="W5" s="26">
        <f t="shared" si="8"/>
        <v>1.5015015015015014</v>
      </c>
      <c r="X5" s="11">
        <v>4</v>
      </c>
      <c r="Y5" s="26">
        <f t="shared" si="9"/>
        <v>1.2012012012012012</v>
      </c>
      <c r="Z5" s="11">
        <v>7</v>
      </c>
      <c r="AA5" s="26">
        <f t="shared" si="10"/>
        <v>2.1021021021021022</v>
      </c>
      <c r="AB5" s="11">
        <v>16</v>
      </c>
      <c r="AC5" s="26">
        <f t="shared" si="11"/>
        <v>4.804804804804805</v>
      </c>
      <c r="AD5" s="11">
        <v>6</v>
      </c>
      <c r="AE5" s="26">
        <f t="shared" si="12"/>
        <v>1.8018018018018018</v>
      </c>
      <c r="AF5" s="11">
        <v>2</v>
      </c>
      <c r="AG5" s="26">
        <f t="shared" si="13"/>
        <v>0.6006006006006006</v>
      </c>
      <c r="AH5" s="11">
        <v>71</v>
      </c>
      <c r="AI5" s="26">
        <f t="shared" si="14"/>
        <v>21.32132132132132</v>
      </c>
      <c r="AJ5" s="11">
        <v>3</v>
      </c>
      <c r="AK5" s="26">
        <f t="shared" si="15"/>
        <v>0.9009009009009009</v>
      </c>
      <c r="AL5" s="11">
        <v>3</v>
      </c>
      <c r="AM5" s="26">
        <f t="shared" si="16"/>
        <v>0.9009009009009009</v>
      </c>
      <c r="AN5" s="11">
        <v>5</v>
      </c>
      <c r="AO5" s="26">
        <f t="shared" si="17"/>
        <v>1.5015015015015014</v>
      </c>
      <c r="AP5" s="11">
        <v>4</v>
      </c>
      <c r="AQ5" s="26">
        <f t="shared" si="18"/>
        <v>1.2012012012012012</v>
      </c>
      <c r="AR5" s="63">
        <f t="shared" si="19"/>
        <v>333</v>
      </c>
      <c r="AS5" s="31"/>
    </row>
    <row r="6" spans="1:45" ht="12.75">
      <c r="A6" s="62">
        <v>4</v>
      </c>
      <c r="B6" s="6">
        <v>4</v>
      </c>
      <c r="C6" s="2" t="s">
        <v>6</v>
      </c>
      <c r="D6" s="2">
        <v>697</v>
      </c>
      <c r="E6" s="2">
        <v>390</v>
      </c>
      <c r="F6" s="2">
        <v>336</v>
      </c>
      <c r="G6" s="5">
        <f t="shared" si="0"/>
        <v>55.95408895265423</v>
      </c>
      <c r="H6" s="23">
        <v>66</v>
      </c>
      <c r="I6" s="24">
        <f t="shared" si="1"/>
        <v>19.642857142857142</v>
      </c>
      <c r="J6" s="23">
        <v>125</v>
      </c>
      <c r="K6" s="24">
        <f t="shared" si="2"/>
        <v>37.202380952380956</v>
      </c>
      <c r="L6" s="23">
        <v>12</v>
      </c>
      <c r="M6" s="24">
        <f t="shared" si="3"/>
        <v>3.571428571428571</v>
      </c>
      <c r="N6" s="23">
        <v>7</v>
      </c>
      <c r="O6" s="24">
        <f t="shared" si="4"/>
        <v>2.083333333333333</v>
      </c>
      <c r="P6" s="23">
        <v>1</v>
      </c>
      <c r="Q6" s="24">
        <f t="shared" si="5"/>
        <v>0.2976190476190476</v>
      </c>
      <c r="R6" s="23">
        <v>13</v>
      </c>
      <c r="S6" s="24">
        <f t="shared" si="6"/>
        <v>3.869047619047619</v>
      </c>
      <c r="T6" s="11">
        <v>72</v>
      </c>
      <c r="U6" s="26">
        <f t="shared" si="7"/>
        <v>21.428571428571427</v>
      </c>
      <c r="V6" s="11">
        <v>9</v>
      </c>
      <c r="W6" s="26">
        <f t="shared" si="8"/>
        <v>2.6785714285714284</v>
      </c>
      <c r="X6" s="11">
        <v>3</v>
      </c>
      <c r="Y6" s="26">
        <f t="shared" si="9"/>
        <v>0.8928571428571428</v>
      </c>
      <c r="Z6" s="11">
        <v>0</v>
      </c>
      <c r="AA6" s="26">
        <f t="shared" si="10"/>
        <v>0</v>
      </c>
      <c r="AB6" s="11">
        <v>8</v>
      </c>
      <c r="AC6" s="26">
        <f t="shared" si="11"/>
        <v>2.380952380952381</v>
      </c>
      <c r="AD6" s="11">
        <v>2</v>
      </c>
      <c r="AE6" s="26">
        <f t="shared" si="12"/>
        <v>0.5952380952380952</v>
      </c>
      <c r="AF6" s="11">
        <v>0</v>
      </c>
      <c r="AG6" s="26">
        <f t="shared" si="13"/>
        <v>0</v>
      </c>
      <c r="AH6" s="11">
        <v>9</v>
      </c>
      <c r="AI6" s="26">
        <f t="shared" si="14"/>
        <v>2.6785714285714284</v>
      </c>
      <c r="AJ6" s="11">
        <v>2</v>
      </c>
      <c r="AK6" s="26">
        <f t="shared" si="15"/>
        <v>0.5952380952380952</v>
      </c>
      <c r="AL6" s="11">
        <v>1</v>
      </c>
      <c r="AM6" s="26">
        <f t="shared" si="16"/>
        <v>0.2976190476190476</v>
      </c>
      <c r="AN6" s="11">
        <v>4</v>
      </c>
      <c r="AO6" s="26">
        <f t="shared" si="17"/>
        <v>1.1904761904761905</v>
      </c>
      <c r="AP6" s="11">
        <v>2</v>
      </c>
      <c r="AQ6" s="26">
        <f t="shared" si="18"/>
        <v>0.5952380952380952</v>
      </c>
      <c r="AR6" s="63">
        <f t="shared" si="19"/>
        <v>336</v>
      </c>
      <c r="AS6" s="31"/>
    </row>
    <row r="7" spans="1:45" ht="12.75">
      <c r="A7" s="62">
        <v>5</v>
      </c>
      <c r="B7" s="6">
        <v>5</v>
      </c>
      <c r="C7" s="2" t="s">
        <v>6</v>
      </c>
      <c r="D7" s="2">
        <v>636</v>
      </c>
      <c r="E7" s="2">
        <v>365</v>
      </c>
      <c r="F7" s="2">
        <v>299</v>
      </c>
      <c r="G7" s="5">
        <f t="shared" si="0"/>
        <v>57.38993710691824</v>
      </c>
      <c r="H7" s="23">
        <v>59</v>
      </c>
      <c r="I7" s="24">
        <f t="shared" si="1"/>
        <v>19.732441471571907</v>
      </c>
      <c r="J7" s="23">
        <v>111</v>
      </c>
      <c r="K7" s="24">
        <f t="shared" si="2"/>
        <v>37.12374581939799</v>
      </c>
      <c r="L7" s="23">
        <v>15</v>
      </c>
      <c r="M7" s="24">
        <f t="shared" si="3"/>
        <v>5.016722408026756</v>
      </c>
      <c r="N7" s="23">
        <v>5</v>
      </c>
      <c r="O7" s="24">
        <f t="shared" si="4"/>
        <v>1.6722408026755853</v>
      </c>
      <c r="P7" s="23">
        <v>3</v>
      </c>
      <c r="Q7" s="24">
        <f t="shared" si="5"/>
        <v>1.0033444816053512</v>
      </c>
      <c r="R7" s="23">
        <v>14</v>
      </c>
      <c r="S7" s="24">
        <f t="shared" si="6"/>
        <v>4.682274247491638</v>
      </c>
      <c r="T7" s="11">
        <v>60</v>
      </c>
      <c r="U7" s="26">
        <f t="shared" si="7"/>
        <v>20.066889632107024</v>
      </c>
      <c r="V7" s="11">
        <v>5</v>
      </c>
      <c r="W7" s="26">
        <f t="shared" si="8"/>
        <v>1.6722408026755853</v>
      </c>
      <c r="X7" s="11">
        <v>2</v>
      </c>
      <c r="Y7" s="26">
        <f t="shared" si="9"/>
        <v>0.6688963210702341</v>
      </c>
      <c r="Z7" s="11">
        <v>1</v>
      </c>
      <c r="AA7" s="26">
        <f t="shared" si="10"/>
        <v>0.33444816053511706</v>
      </c>
      <c r="AB7" s="11">
        <v>1</v>
      </c>
      <c r="AC7" s="26">
        <f t="shared" si="11"/>
        <v>0.33444816053511706</v>
      </c>
      <c r="AD7" s="11">
        <v>3</v>
      </c>
      <c r="AE7" s="26">
        <f t="shared" si="12"/>
        <v>1.0033444816053512</v>
      </c>
      <c r="AF7" s="11">
        <v>0</v>
      </c>
      <c r="AG7" s="26">
        <f t="shared" si="13"/>
        <v>0</v>
      </c>
      <c r="AH7" s="11">
        <v>15</v>
      </c>
      <c r="AI7" s="26">
        <f t="shared" si="14"/>
        <v>5.016722408026756</v>
      </c>
      <c r="AJ7" s="11">
        <v>1</v>
      </c>
      <c r="AK7" s="26">
        <f t="shared" si="15"/>
        <v>0.33444816053511706</v>
      </c>
      <c r="AL7" s="11">
        <v>1</v>
      </c>
      <c r="AM7" s="26">
        <f t="shared" si="16"/>
        <v>0.33444816053511706</v>
      </c>
      <c r="AN7" s="11">
        <v>3</v>
      </c>
      <c r="AO7" s="26">
        <f t="shared" si="17"/>
        <v>1.0033444816053512</v>
      </c>
      <c r="AP7" s="11">
        <v>0</v>
      </c>
      <c r="AQ7" s="26">
        <f t="shared" si="18"/>
        <v>0</v>
      </c>
      <c r="AR7" s="63">
        <f t="shared" si="19"/>
        <v>299</v>
      </c>
      <c r="AS7" s="31"/>
    </row>
    <row r="8" spans="1:45" ht="12.75">
      <c r="A8" s="62">
        <v>6</v>
      </c>
      <c r="B8" s="6">
        <v>6</v>
      </c>
      <c r="C8" s="2" t="s">
        <v>20</v>
      </c>
      <c r="D8" s="2">
        <v>864</v>
      </c>
      <c r="E8" s="2">
        <v>514</v>
      </c>
      <c r="F8" s="2">
        <v>497</v>
      </c>
      <c r="G8" s="5">
        <f t="shared" si="0"/>
        <v>59.49074074074075</v>
      </c>
      <c r="H8" s="23">
        <v>97</v>
      </c>
      <c r="I8" s="24">
        <f t="shared" si="1"/>
        <v>19.517102615694164</v>
      </c>
      <c r="J8" s="23">
        <v>178</v>
      </c>
      <c r="K8" s="24">
        <f t="shared" si="2"/>
        <v>35.8148893360161</v>
      </c>
      <c r="L8" s="23">
        <v>13</v>
      </c>
      <c r="M8" s="24">
        <f t="shared" si="3"/>
        <v>2.61569416498994</v>
      </c>
      <c r="N8" s="23">
        <v>2</v>
      </c>
      <c r="O8" s="24">
        <f t="shared" si="4"/>
        <v>0.4024144869215292</v>
      </c>
      <c r="P8" s="23">
        <v>2</v>
      </c>
      <c r="Q8" s="24">
        <f t="shared" si="5"/>
        <v>0.4024144869215292</v>
      </c>
      <c r="R8" s="23">
        <v>26</v>
      </c>
      <c r="S8" s="24">
        <f t="shared" si="6"/>
        <v>5.23138832997988</v>
      </c>
      <c r="T8" s="11">
        <v>136</v>
      </c>
      <c r="U8" s="26">
        <f t="shared" si="7"/>
        <v>27.364185110663986</v>
      </c>
      <c r="V8" s="11">
        <v>22</v>
      </c>
      <c r="W8" s="26">
        <f t="shared" si="8"/>
        <v>4.426559356136821</v>
      </c>
      <c r="X8" s="11">
        <v>2</v>
      </c>
      <c r="Y8" s="26">
        <f t="shared" si="9"/>
        <v>0.4024144869215292</v>
      </c>
      <c r="Z8" s="11">
        <v>3</v>
      </c>
      <c r="AA8" s="26">
        <f t="shared" si="10"/>
        <v>0.6036217303822937</v>
      </c>
      <c r="AB8" s="11">
        <v>6</v>
      </c>
      <c r="AC8" s="26">
        <f t="shared" si="11"/>
        <v>1.2072434607645874</v>
      </c>
      <c r="AD8" s="11">
        <v>0</v>
      </c>
      <c r="AE8" s="26">
        <f t="shared" si="12"/>
        <v>0</v>
      </c>
      <c r="AF8" s="11">
        <v>1</v>
      </c>
      <c r="AG8" s="26">
        <f t="shared" si="13"/>
        <v>0.2012072434607646</v>
      </c>
      <c r="AH8" s="11">
        <v>6</v>
      </c>
      <c r="AI8" s="26">
        <f t="shared" si="14"/>
        <v>1.2072434607645874</v>
      </c>
      <c r="AJ8" s="11">
        <v>0</v>
      </c>
      <c r="AK8" s="26">
        <f t="shared" si="15"/>
        <v>0</v>
      </c>
      <c r="AL8" s="11">
        <v>1</v>
      </c>
      <c r="AM8" s="26">
        <f t="shared" si="16"/>
        <v>0.2012072434607646</v>
      </c>
      <c r="AN8" s="11">
        <v>1</v>
      </c>
      <c r="AO8" s="26">
        <f t="shared" si="17"/>
        <v>0.2012072434607646</v>
      </c>
      <c r="AP8" s="11">
        <v>1</v>
      </c>
      <c r="AQ8" s="26">
        <f t="shared" si="18"/>
        <v>0.2012072434607646</v>
      </c>
      <c r="AR8" s="63">
        <f t="shared" si="19"/>
        <v>497</v>
      </c>
      <c r="AS8" s="31"/>
    </row>
    <row r="9" spans="1:45" ht="12.75">
      <c r="A9" s="62">
        <v>7</v>
      </c>
      <c r="B9" s="6">
        <v>7</v>
      </c>
      <c r="C9" s="2" t="s">
        <v>5</v>
      </c>
      <c r="D9" s="2">
        <v>1070</v>
      </c>
      <c r="E9" s="2">
        <v>529</v>
      </c>
      <c r="F9" s="2">
        <v>408</v>
      </c>
      <c r="G9" s="5">
        <f t="shared" si="0"/>
        <v>49.4392523364486</v>
      </c>
      <c r="H9" s="23">
        <v>60</v>
      </c>
      <c r="I9" s="24">
        <f t="shared" si="1"/>
        <v>14.705882352941178</v>
      </c>
      <c r="J9" s="23">
        <v>93</v>
      </c>
      <c r="K9" s="24">
        <f t="shared" si="2"/>
        <v>22.794117647058822</v>
      </c>
      <c r="L9" s="23">
        <v>54</v>
      </c>
      <c r="M9" s="24">
        <f t="shared" si="3"/>
        <v>13.23529411764706</v>
      </c>
      <c r="N9" s="23">
        <v>14</v>
      </c>
      <c r="O9" s="24">
        <f t="shared" si="4"/>
        <v>3.431372549019608</v>
      </c>
      <c r="P9" s="23">
        <v>3</v>
      </c>
      <c r="Q9" s="24">
        <f t="shared" si="5"/>
        <v>0.7352941176470588</v>
      </c>
      <c r="R9" s="23">
        <v>11</v>
      </c>
      <c r="S9" s="24">
        <f t="shared" si="6"/>
        <v>2.696078431372549</v>
      </c>
      <c r="T9" s="11">
        <v>96</v>
      </c>
      <c r="U9" s="26">
        <f t="shared" si="7"/>
        <v>23.52941176470588</v>
      </c>
      <c r="V9" s="11">
        <v>17</v>
      </c>
      <c r="W9" s="26">
        <f t="shared" si="8"/>
        <v>4.166666666666666</v>
      </c>
      <c r="X9" s="11">
        <v>0</v>
      </c>
      <c r="Y9" s="26">
        <f t="shared" si="9"/>
        <v>0</v>
      </c>
      <c r="Z9" s="11">
        <v>4</v>
      </c>
      <c r="AA9" s="26">
        <f t="shared" si="10"/>
        <v>0.9803921568627451</v>
      </c>
      <c r="AB9" s="11">
        <v>21</v>
      </c>
      <c r="AC9" s="26">
        <f t="shared" si="11"/>
        <v>5.147058823529411</v>
      </c>
      <c r="AD9" s="11">
        <v>4</v>
      </c>
      <c r="AE9" s="26">
        <f t="shared" si="12"/>
        <v>0.9803921568627451</v>
      </c>
      <c r="AF9" s="11">
        <v>2</v>
      </c>
      <c r="AG9" s="26">
        <f t="shared" si="13"/>
        <v>0.49019607843137253</v>
      </c>
      <c r="AH9" s="11">
        <v>9</v>
      </c>
      <c r="AI9" s="26">
        <f t="shared" si="14"/>
        <v>2.2058823529411766</v>
      </c>
      <c r="AJ9" s="11">
        <v>3</v>
      </c>
      <c r="AK9" s="26">
        <f t="shared" si="15"/>
        <v>0.7352941176470588</v>
      </c>
      <c r="AL9" s="11">
        <v>7</v>
      </c>
      <c r="AM9" s="26">
        <f t="shared" si="16"/>
        <v>1.715686274509804</v>
      </c>
      <c r="AN9" s="11">
        <v>7</v>
      </c>
      <c r="AO9" s="26">
        <f t="shared" si="17"/>
        <v>1.715686274509804</v>
      </c>
      <c r="AP9" s="11">
        <v>3</v>
      </c>
      <c r="AQ9" s="26">
        <f t="shared" si="18"/>
        <v>0.7352941176470588</v>
      </c>
      <c r="AR9" s="63">
        <f t="shared" si="19"/>
        <v>408</v>
      </c>
      <c r="AS9" s="31"/>
    </row>
    <row r="10" spans="1:45" ht="12.75">
      <c r="A10" s="62">
        <v>8</v>
      </c>
      <c r="B10" s="6">
        <v>8</v>
      </c>
      <c r="C10" s="2" t="s">
        <v>9</v>
      </c>
      <c r="D10" s="2">
        <v>653</v>
      </c>
      <c r="E10" s="2">
        <v>409</v>
      </c>
      <c r="F10" s="2">
        <v>400</v>
      </c>
      <c r="G10" s="5">
        <f t="shared" si="0"/>
        <v>62.63399693721286</v>
      </c>
      <c r="H10" s="23">
        <v>72</v>
      </c>
      <c r="I10" s="24">
        <f t="shared" si="1"/>
        <v>18</v>
      </c>
      <c r="J10" s="23">
        <v>136</v>
      </c>
      <c r="K10" s="24">
        <f t="shared" si="2"/>
        <v>34</v>
      </c>
      <c r="L10" s="23">
        <v>2</v>
      </c>
      <c r="M10" s="24">
        <f t="shared" si="3"/>
        <v>0.5</v>
      </c>
      <c r="N10" s="23">
        <v>1</v>
      </c>
      <c r="O10" s="24">
        <f t="shared" si="4"/>
        <v>0.25</v>
      </c>
      <c r="P10" s="23">
        <v>1</v>
      </c>
      <c r="Q10" s="24">
        <f t="shared" si="5"/>
        <v>0.25</v>
      </c>
      <c r="R10" s="23">
        <v>31</v>
      </c>
      <c r="S10" s="24">
        <f t="shared" si="6"/>
        <v>7.75</v>
      </c>
      <c r="T10" s="11">
        <v>108</v>
      </c>
      <c r="U10" s="26">
        <f t="shared" si="7"/>
        <v>27</v>
      </c>
      <c r="V10" s="11">
        <v>18</v>
      </c>
      <c r="W10" s="26">
        <f t="shared" si="8"/>
        <v>4.5</v>
      </c>
      <c r="X10" s="11">
        <v>5</v>
      </c>
      <c r="Y10" s="26">
        <f t="shared" si="9"/>
        <v>1.25</v>
      </c>
      <c r="Z10" s="11">
        <v>0</v>
      </c>
      <c r="AA10" s="26">
        <f t="shared" si="10"/>
        <v>0</v>
      </c>
      <c r="AB10" s="11">
        <v>11</v>
      </c>
      <c r="AC10" s="26">
        <f t="shared" si="11"/>
        <v>2.75</v>
      </c>
      <c r="AD10" s="11">
        <v>1</v>
      </c>
      <c r="AE10" s="26">
        <f t="shared" si="12"/>
        <v>0.25</v>
      </c>
      <c r="AF10" s="11">
        <v>1</v>
      </c>
      <c r="AG10" s="26">
        <f t="shared" si="13"/>
        <v>0.25</v>
      </c>
      <c r="AH10" s="11">
        <v>4</v>
      </c>
      <c r="AI10" s="26">
        <f t="shared" si="14"/>
        <v>1</v>
      </c>
      <c r="AJ10" s="11">
        <v>3</v>
      </c>
      <c r="AK10" s="26">
        <f t="shared" si="15"/>
        <v>0.75</v>
      </c>
      <c r="AL10" s="11">
        <v>0</v>
      </c>
      <c r="AM10" s="26">
        <f t="shared" si="16"/>
        <v>0</v>
      </c>
      <c r="AN10" s="11">
        <v>5</v>
      </c>
      <c r="AO10" s="26">
        <f t="shared" si="17"/>
        <v>1.25</v>
      </c>
      <c r="AP10" s="11">
        <v>1</v>
      </c>
      <c r="AQ10" s="26">
        <f t="shared" si="18"/>
        <v>0.25</v>
      </c>
      <c r="AR10" s="63">
        <f t="shared" si="19"/>
        <v>400</v>
      </c>
      <c r="AS10" s="31"/>
    </row>
    <row r="11" spans="1:45" ht="12.75">
      <c r="A11" s="62">
        <v>9</v>
      </c>
      <c r="B11" s="6">
        <v>9</v>
      </c>
      <c r="C11" s="2" t="s">
        <v>10</v>
      </c>
      <c r="D11" s="2">
        <v>726</v>
      </c>
      <c r="E11" s="2">
        <v>407</v>
      </c>
      <c r="F11" s="2">
        <v>390</v>
      </c>
      <c r="G11" s="5">
        <f t="shared" si="0"/>
        <v>56.060606060606055</v>
      </c>
      <c r="H11" s="23">
        <v>75</v>
      </c>
      <c r="I11" s="24">
        <f t="shared" si="1"/>
        <v>19.230769230769234</v>
      </c>
      <c r="J11" s="23">
        <v>152</v>
      </c>
      <c r="K11" s="24">
        <f t="shared" si="2"/>
        <v>38.97435897435898</v>
      </c>
      <c r="L11" s="23">
        <v>7</v>
      </c>
      <c r="M11" s="24">
        <f t="shared" si="3"/>
        <v>1.7948717948717947</v>
      </c>
      <c r="N11" s="23">
        <v>0</v>
      </c>
      <c r="O11" s="24">
        <f t="shared" si="4"/>
        <v>0</v>
      </c>
      <c r="P11" s="23">
        <v>3</v>
      </c>
      <c r="Q11" s="24">
        <f t="shared" si="5"/>
        <v>0.7692307692307693</v>
      </c>
      <c r="R11" s="23">
        <v>19</v>
      </c>
      <c r="S11" s="24">
        <f t="shared" si="6"/>
        <v>4.871794871794872</v>
      </c>
      <c r="T11" s="11">
        <v>94</v>
      </c>
      <c r="U11" s="26">
        <f t="shared" si="7"/>
        <v>24.102564102564102</v>
      </c>
      <c r="V11" s="11">
        <v>11</v>
      </c>
      <c r="W11" s="26">
        <f t="shared" si="8"/>
        <v>2.8205128205128207</v>
      </c>
      <c r="X11" s="11">
        <v>0</v>
      </c>
      <c r="Y11" s="26">
        <f t="shared" si="9"/>
        <v>0</v>
      </c>
      <c r="Z11" s="11">
        <v>2</v>
      </c>
      <c r="AA11" s="26">
        <f t="shared" si="10"/>
        <v>0.5128205128205128</v>
      </c>
      <c r="AB11" s="11">
        <v>7</v>
      </c>
      <c r="AC11" s="26">
        <f t="shared" si="11"/>
        <v>1.7948717948717947</v>
      </c>
      <c r="AD11" s="11">
        <v>1</v>
      </c>
      <c r="AE11" s="26">
        <f t="shared" si="12"/>
        <v>0.2564102564102564</v>
      </c>
      <c r="AF11" s="11">
        <v>0</v>
      </c>
      <c r="AG11" s="26">
        <f t="shared" si="13"/>
        <v>0</v>
      </c>
      <c r="AH11" s="11">
        <v>10</v>
      </c>
      <c r="AI11" s="26">
        <f t="shared" si="14"/>
        <v>2.564102564102564</v>
      </c>
      <c r="AJ11" s="11">
        <v>1</v>
      </c>
      <c r="AK11" s="26">
        <f t="shared" si="15"/>
        <v>0.2564102564102564</v>
      </c>
      <c r="AL11" s="11">
        <v>0</v>
      </c>
      <c r="AM11" s="26">
        <f t="shared" si="16"/>
        <v>0</v>
      </c>
      <c r="AN11" s="11">
        <v>7</v>
      </c>
      <c r="AO11" s="26">
        <f t="shared" si="17"/>
        <v>1.7948717948717947</v>
      </c>
      <c r="AP11" s="11">
        <v>1</v>
      </c>
      <c r="AQ11" s="26">
        <f t="shared" si="18"/>
        <v>0.2564102564102564</v>
      </c>
      <c r="AR11" s="63">
        <f t="shared" si="19"/>
        <v>390</v>
      </c>
      <c r="AS11" s="31"/>
    </row>
    <row r="12" spans="1:45" ht="12.75">
      <c r="A12" s="62">
        <v>10</v>
      </c>
      <c r="B12" s="6">
        <v>10</v>
      </c>
      <c r="C12" s="2" t="s">
        <v>10</v>
      </c>
      <c r="D12" s="2">
        <v>755</v>
      </c>
      <c r="E12" s="2">
        <v>451</v>
      </c>
      <c r="F12" s="2">
        <v>440</v>
      </c>
      <c r="G12" s="5">
        <f t="shared" si="0"/>
        <v>59.735099337748345</v>
      </c>
      <c r="H12" s="23">
        <v>82</v>
      </c>
      <c r="I12" s="24">
        <f t="shared" si="1"/>
        <v>18.636363636363637</v>
      </c>
      <c r="J12" s="23">
        <v>150</v>
      </c>
      <c r="K12" s="24">
        <f t="shared" si="2"/>
        <v>34.090909090909086</v>
      </c>
      <c r="L12" s="23">
        <v>4</v>
      </c>
      <c r="M12" s="24">
        <f t="shared" si="3"/>
        <v>0.9090909090909091</v>
      </c>
      <c r="N12" s="23">
        <v>1</v>
      </c>
      <c r="O12" s="24">
        <f t="shared" si="4"/>
        <v>0.22727272727272727</v>
      </c>
      <c r="P12" s="23">
        <v>1</v>
      </c>
      <c r="Q12" s="24">
        <f t="shared" si="5"/>
        <v>0.22727272727272727</v>
      </c>
      <c r="R12" s="23">
        <v>22</v>
      </c>
      <c r="S12" s="24">
        <f t="shared" si="6"/>
        <v>5</v>
      </c>
      <c r="T12" s="11">
        <v>130</v>
      </c>
      <c r="U12" s="26">
        <f t="shared" si="7"/>
        <v>29.545454545454547</v>
      </c>
      <c r="V12" s="11">
        <v>15</v>
      </c>
      <c r="W12" s="26">
        <f t="shared" si="8"/>
        <v>3.4090909090909087</v>
      </c>
      <c r="X12" s="11">
        <v>7</v>
      </c>
      <c r="Y12" s="26">
        <f t="shared" si="9"/>
        <v>1.5909090909090908</v>
      </c>
      <c r="Z12" s="11">
        <v>1</v>
      </c>
      <c r="AA12" s="26">
        <f t="shared" si="10"/>
        <v>0.22727272727272727</v>
      </c>
      <c r="AB12" s="11">
        <v>11</v>
      </c>
      <c r="AC12" s="26">
        <f t="shared" si="11"/>
        <v>2.5</v>
      </c>
      <c r="AD12" s="11">
        <v>1</v>
      </c>
      <c r="AE12" s="26">
        <f t="shared" si="12"/>
        <v>0.22727272727272727</v>
      </c>
      <c r="AF12" s="11">
        <v>0</v>
      </c>
      <c r="AG12" s="26">
        <f t="shared" si="13"/>
        <v>0</v>
      </c>
      <c r="AH12" s="11">
        <v>8</v>
      </c>
      <c r="AI12" s="26">
        <f t="shared" si="14"/>
        <v>1.8181818181818181</v>
      </c>
      <c r="AJ12" s="11">
        <v>0</v>
      </c>
      <c r="AK12" s="26">
        <f t="shared" si="15"/>
        <v>0</v>
      </c>
      <c r="AL12" s="11">
        <v>0</v>
      </c>
      <c r="AM12" s="26">
        <f t="shared" si="16"/>
        <v>0</v>
      </c>
      <c r="AN12" s="11">
        <v>6</v>
      </c>
      <c r="AO12" s="26">
        <f t="shared" si="17"/>
        <v>1.3636363636363635</v>
      </c>
      <c r="AP12" s="11">
        <v>1</v>
      </c>
      <c r="AQ12" s="26">
        <f t="shared" si="18"/>
        <v>0.22727272727272727</v>
      </c>
      <c r="AR12" s="63">
        <f t="shared" si="19"/>
        <v>440</v>
      </c>
      <c r="AS12" s="31"/>
    </row>
    <row r="13" spans="1:45" ht="12.75">
      <c r="A13" s="62">
        <v>11</v>
      </c>
      <c r="B13" s="6">
        <v>11</v>
      </c>
      <c r="C13" s="2" t="s">
        <v>11</v>
      </c>
      <c r="D13" s="2">
        <v>648</v>
      </c>
      <c r="E13" s="2">
        <v>363</v>
      </c>
      <c r="F13" s="2">
        <v>349</v>
      </c>
      <c r="G13" s="5">
        <f t="shared" si="0"/>
        <v>56.018518518518526</v>
      </c>
      <c r="H13" s="23">
        <v>62</v>
      </c>
      <c r="I13" s="24">
        <f t="shared" si="1"/>
        <v>17.765042979942695</v>
      </c>
      <c r="J13" s="23">
        <v>128</v>
      </c>
      <c r="K13" s="24">
        <f t="shared" si="2"/>
        <v>36.67621776504298</v>
      </c>
      <c r="L13" s="23">
        <v>2</v>
      </c>
      <c r="M13" s="24">
        <f t="shared" si="3"/>
        <v>0.5730659025787965</v>
      </c>
      <c r="N13" s="23">
        <v>3</v>
      </c>
      <c r="O13" s="24">
        <f t="shared" si="4"/>
        <v>0.8595988538681949</v>
      </c>
      <c r="P13" s="23">
        <v>3</v>
      </c>
      <c r="Q13" s="24">
        <f t="shared" si="5"/>
        <v>0.8595988538681949</v>
      </c>
      <c r="R13" s="23">
        <v>21</v>
      </c>
      <c r="S13" s="24">
        <f t="shared" si="6"/>
        <v>6.017191977077363</v>
      </c>
      <c r="T13" s="11">
        <v>94</v>
      </c>
      <c r="U13" s="26">
        <f t="shared" si="7"/>
        <v>26.93409742120344</v>
      </c>
      <c r="V13" s="11">
        <v>14</v>
      </c>
      <c r="W13" s="26">
        <f t="shared" si="8"/>
        <v>4.011461318051576</v>
      </c>
      <c r="X13" s="11">
        <v>3</v>
      </c>
      <c r="Y13" s="26">
        <f t="shared" si="9"/>
        <v>0.8595988538681949</v>
      </c>
      <c r="Z13" s="11">
        <v>2</v>
      </c>
      <c r="AA13" s="26">
        <f t="shared" si="10"/>
        <v>0.5730659025787965</v>
      </c>
      <c r="AB13" s="11">
        <v>6</v>
      </c>
      <c r="AC13" s="26">
        <f t="shared" si="11"/>
        <v>1.7191977077363898</v>
      </c>
      <c r="AD13" s="11">
        <v>0</v>
      </c>
      <c r="AE13" s="26">
        <f t="shared" si="12"/>
        <v>0</v>
      </c>
      <c r="AF13" s="11">
        <v>0</v>
      </c>
      <c r="AG13" s="26">
        <f t="shared" si="13"/>
        <v>0</v>
      </c>
      <c r="AH13" s="11">
        <v>5</v>
      </c>
      <c r="AI13" s="26">
        <f t="shared" si="14"/>
        <v>1.4326647564469914</v>
      </c>
      <c r="AJ13" s="11">
        <v>1</v>
      </c>
      <c r="AK13" s="26">
        <f t="shared" si="15"/>
        <v>0.28653295128939826</v>
      </c>
      <c r="AL13" s="11">
        <v>1</v>
      </c>
      <c r="AM13" s="26">
        <f t="shared" si="16"/>
        <v>0.28653295128939826</v>
      </c>
      <c r="AN13" s="11">
        <v>4</v>
      </c>
      <c r="AO13" s="26">
        <f t="shared" si="17"/>
        <v>1.146131805157593</v>
      </c>
      <c r="AP13" s="11">
        <v>0</v>
      </c>
      <c r="AQ13" s="26">
        <f t="shared" si="18"/>
        <v>0</v>
      </c>
      <c r="AR13" s="63">
        <f t="shared" si="19"/>
        <v>349</v>
      </c>
      <c r="AS13" s="31"/>
    </row>
    <row r="14" spans="1:45" ht="12.75">
      <c r="A14" s="62">
        <v>12</v>
      </c>
      <c r="B14" s="6">
        <v>12</v>
      </c>
      <c r="C14" s="2" t="s">
        <v>19</v>
      </c>
      <c r="D14" s="2">
        <v>840</v>
      </c>
      <c r="E14" s="2">
        <v>464</v>
      </c>
      <c r="F14" s="2">
        <v>450</v>
      </c>
      <c r="G14" s="5">
        <f t="shared" si="0"/>
        <v>55.23809523809524</v>
      </c>
      <c r="H14" s="23">
        <v>96</v>
      </c>
      <c r="I14" s="24">
        <f t="shared" si="1"/>
        <v>21.333333333333336</v>
      </c>
      <c r="J14" s="23">
        <v>156</v>
      </c>
      <c r="K14" s="24">
        <f t="shared" si="2"/>
        <v>34.66666666666667</v>
      </c>
      <c r="L14" s="23">
        <v>1</v>
      </c>
      <c r="M14" s="24">
        <f t="shared" si="3"/>
        <v>0.2222222222222222</v>
      </c>
      <c r="N14" s="23">
        <v>9</v>
      </c>
      <c r="O14" s="24">
        <f t="shared" si="4"/>
        <v>2</v>
      </c>
      <c r="P14" s="23">
        <v>2</v>
      </c>
      <c r="Q14" s="24">
        <f t="shared" si="5"/>
        <v>0.4444444444444444</v>
      </c>
      <c r="R14" s="23">
        <v>18</v>
      </c>
      <c r="S14" s="24">
        <f t="shared" si="6"/>
        <v>4</v>
      </c>
      <c r="T14" s="11">
        <v>104</v>
      </c>
      <c r="U14" s="26">
        <f t="shared" si="7"/>
        <v>23.11111111111111</v>
      </c>
      <c r="V14" s="11">
        <v>17</v>
      </c>
      <c r="W14" s="26">
        <f t="shared" si="8"/>
        <v>3.7777777777777777</v>
      </c>
      <c r="X14" s="11">
        <v>3</v>
      </c>
      <c r="Y14" s="26">
        <f t="shared" si="9"/>
        <v>0.6666666666666667</v>
      </c>
      <c r="Z14" s="11">
        <v>0</v>
      </c>
      <c r="AA14" s="26">
        <f t="shared" si="10"/>
        <v>0</v>
      </c>
      <c r="AB14" s="11">
        <v>12</v>
      </c>
      <c r="AC14" s="26">
        <f t="shared" si="11"/>
        <v>2.666666666666667</v>
      </c>
      <c r="AD14" s="11">
        <v>3</v>
      </c>
      <c r="AE14" s="26">
        <f t="shared" si="12"/>
        <v>0.6666666666666667</v>
      </c>
      <c r="AF14" s="11">
        <v>0</v>
      </c>
      <c r="AG14" s="26">
        <f t="shared" si="13"/>
        <v>0</v>
      </c>
      <c r="AH14" s="11">
        <v>19</v>
      </c>
      <c r="AI14" s="26">
        <f t="shared" si="14"/>
        <v>4.222222222222222</v>
      </c>
      <c r="AJ14" s="11">
        <v>0</v>
      </c>
      <c r="AK14" s="26">
        <f t="shared" si="15"/>
        <v>0</v>
      </c>
      <c r="AL14" s="11">
        <v>0</v>
      </c>
      <c r="AM14" s="26">
        <f t="shared" si="16"/>
        <v>0</v>
      </c>
      <c r="AN14" s="11">
        <v>7</v>
      </c>
      <c r="AO14" s="26">
        <f t="shared" si="17"/>
        <v>1.5555555555555556</v>
      </c>
      <c r="AP14" s="11">
        <v>3</v>
      </c>
      <c r="AQ14" s="26">
        <f t="shared" si="18"/>
        <v>0.6666666666666667</v>
      </c>
      <c r="AR14" s="63">
        <f t="shared" si="19"/>
        <v>450</v>
      </c>
      <c r="AS14" s="31"/>
    </row>
    <row r="15" spans="1:45" ht="12.75">
      <c r="A15" s="62">
        <v>13</v>
      </c>
      <c r="B15" s="6">
        <v>13</v>
      </c>
      <c r="C15" s="2" t="s">
        <v>11</v>
      </c>
      <c r="D15" s="2">
        <v>957</v>
      </c>
      <c r="E15" s="2">
        <v>507</v>
      </c>
      <c r="F15" s="2">
        <v>481</v>
      </c>
      <c r="G15" s="5">
        <f t="shared" si="0"/>
        <v>52.97805642633229</v>
      </c>
      <c r="H15" s="23">
        <v>108</v>
      </c>
      <c r="I15" s="24">
        <f t="shared" si="1"/>
        <v>22.453222453222455</v>
      </c>
      <c r="J15" s="23">
        <v>181</v>
      </c>
      <c r="K15" s="24">
        <f t="shared" si="2"/>
        <v>37.62993762993763</v>
      </c>
      <c r="L15" s="23">
        <v>6</v>
      </c>
      <c r="M15" s="24">
        <f t="shared" si="3"/>
        <v>1.2474012474012475</v>
      </c>
      <c r="N15" s="23">
        <v>5</v>
      </c>
      <c r="O15" s="24">
        <f t="shared" si="4"/>
        <v>1.0395010395010396</v>
      </c>
      <c r="P15" s="23">
        <v>3</v>
      </c>
      <c r="Q15" s="24">
        <f t="shared" si="5"/>
        <v>0.6237006237006237</v>
      </c>
      <c r="R15" s="23">
        <v>14</v>
      </c>
      <c r="S15" s="24">
        <f t="shared" si="6"/>
        <v>2.9106029106029108</v>
      </c>
      <c r="T15" s="11">
        <v>105</v>
      </c>
      <c r="U15" s="26">
        <f t="shared" si="7"/>
        <v>21.82952182952183</v>
      </c>
      <c r="V15" s="11">
        <v>15</v>
      </c>
      <c r="W15" s="26">
        <f t="shared" si="8"/>
        <v>3.118503118503119</v>
      </c>
      <c r="X15" s="11">
        <v>1</v>
      </c>
      <c r="Y15" s="26">
        <f t="shared" si="9"/>
        <v>0.2079002079002079</v>
      </c>
      <c r="Z15" s="11">
        <v>1</v>
      </c>
      <c r="AA15" s="26">
        <f t="shared" si="10"/>
        <v>0.2079002079002079</v>
      </c>
      <c r="AB15" s="11">
        <v>10</v>
      </c>
      <c r="AC15" s="26">
        <f t="shared" si="11"/>
        <v>2.079002079002079</v>
      </c>
      <c r="AD15" s="11">
        <v>1</v>
      </c>
      <c r="AE15" s="26">
        <f t="shared" si="12"/>
        <v>0.2079002079002079</v>
      </c>
      <c r="AF15" s="11">
        <v>3</v>
      </c>
      <c r="AG15" s="26">
        <f t="shared" si="13"/>
        <v>0.6237006237006237</v>
      </c>
      <c r="AH15" s="11">
        <v>18</v>
      </c>
      <c r="AI15" s="26">
        <f t="shared" si="14"/>
        <v>3.7422037422037424</v>
      </c>
      <c r="AJ15" s="11">
        <v>0</v>
      </c>
      <c r="AK15" s="26">
        <f t="shared" si="15"/>
        <v>0</v>
      </c>
      <c r="AL15" s="11">
        <v>3</v>
      </c>
      <c r="AM15" s="26">
        <f t="shared" si="16"/>
        <v>0.6237006237006237</v>
      </c>
      <c r="AN15" s="11">
        <v>6</v>
      </c>
      <c r="AO15" s="26">
        <f t="shared" si="17"/>
        <v>1.2474012474012475</v>
      </c>
      <c r="AP15" s="11">
        <v>1</v>
      </c>
      <c r="AQ15" s="26">
        <f t="shared" si="18"/>
        <v>0.2079002079002079</v>
      </c>
      <c r="AR15" s="63">
        <f t="shared" si="19"/>
        <v>481</v>
      </c>
      <c r="AS15" s="31"/>
    </row>
    <row r="16" spans="1:45" ht="12.75">
      <c r="A16" s="62">
        <v>14</v>
      </c>
      <c r="B16" s="6">
        <v>14</v>
      </c>
      <c r="C16" s="2" t="s">
        <v>12</v>
      </c>
      <c r="D16" s="2">
        <v>593</v>
      </c>
      <c r="E16" s="2">
        <v>350</v>
      </c>
      <c r="F16" s="2">
        <v>337</v>
      </c>
      <c r="G16" s="5">
        <f t="shared" si="0"/>
        <v>59.02192242833052</v>
      </c>
      <c r="H16" s="23">
        <v>44</v>
      </c>
      <c r="I16" s="24">
        <f t="shared" si="1"/>
        <v>13.056379821958458</v>
      </c>
      <c r="J16" s="23">
        <v>130</v>
      </c>
      <c r="K16" s="24">
        <f t="shared" si="2"/>
        <v>38.57566765578635</v>
      </c>
      <c r="L16" s="23">
        <v>1</v>
      </c>
      <c r="M16" s="24">
        <f t="shared" si="3"/>
        <v>0.2967359050445104</v>
      </c>
      <c r="N16" s="23">
        <v>3</v>
      </c>
      <c r="O16" s="24">
        <f t="shared" si="4"/>
        <v>0.8902077151335311</v>
      </c>
      <c r="P16" s="23">
        <v>1</v>
      </c>
      <c r="Q16" s="24">
        <f t="shared" si="5"/>
        <v>0.2967359050445104</v>
      </c>
      <c r="R16" s="23">
        <v>20</v>
      </c>
      <c r="S16" s="24">
        <f t="shared" si="6"/>
        <v>5.934718100890208</v>
      </c>
      <c r="T16" s="11">
        <v>105</v>
      </c>
      <c r="U16" s="26">
        <f t="shared" si="7"/>
        <v>31.15727002967359</v>
      </c>
      <c r="V16" s="11">
        <v>9</v>
      </c>
      <c r="W16" s="26">
        <f t="shared" si="8"/>
        <v>2.6706231454005933</v>
      </c>
      <c r="X16" s="11">
        <v>0</v>
      </c>
      <c r="Y16" s="26">
        <f t="shared" si="9"/>
        <v>0</v>
      </c>
      <c r="Z16" s="11">
        <v>3</v>
      </c>
      <c r="AA16" s="26">
        <f t="shared" si="10"/>
        <v>0.8902077151335311</v>
      </c>
      <c r="AB16" s="11">
        <v>11</v>
      </c>
      <c r="AC16" s="26">
        <f t="shared" si="11"/>
        <v>3.2640949554896146</v>
      </c>
      <c r="AD16" s="11">
        <v>0</v>
      </c>
      <c r="AE16" s="26">
        <f t="shared" si="12"/>
        <v>0</v>
      </c>
      <c r="AF16" s="11">
        <v>0</v>
      </c>
      <c r="AG16" s="26">
        <f t="shared" si="13"/>
        <v>0</v>
      </c>
      <c r="AH16" s="11">
        <v>7</v>
      </c>
      <c r="AI16" s="26">
        <f t="shared" si="14"/>
        <v>2.0771513353115725</v>
      </c>
      <c r="AJ16" s="11">
        <v>0</v>
      </c>
      <c r="AK16" s="26">
        <f t="shared" si="15"/>
        <v>0</v>
      </c>
      <c r="AL16" s="11">
        <v>0</v>
      </c>
      <c r="AM16" s="26">
        <f t="shared" si="16"/>
        <v>0</v>
      </c>
      <c r="AN16" s="11">
        <v>1</v>
      </c>
      <c r="AO16" s="26">
        <f t="shared" si="17"/>
        <v>0.2967359050445104</v>
      </c>
      <c r="AP16" s="11">
        <v>2</v>
      </c>
      <c r="AQ16" s="26">
        <f t="shared" si="18"/>
        <v>0.5934718100890208</v>
      </c>
      <c r="AR16" s="63">
        <f t="shared" si="19"/>
        <v>337</v>
      </c>
      <c r="AS16" s="31"/>
    </row>
    <row r="17" spans="1:45" ht="12.75">
      <c r="A17" s="62">
        <v>15</v>
      </c>
      <c r="B17" s="6">
        <v>15</v>
      </c>
      <c r="C17" s="1" t="s">
        <v>13</v>
      </c>
      <c r="D17" s="2">
        <v>28</v>
      </c>
      <c r="E17" s="2">
        <v>19</v>
      </c>
      <c r="F17" s="2">
        <v>18</v>
      </c>
      <c r="G17" s="5">
        <f t="shared" si="0"/>
        <v>67.85714285714286</v>
      </c>
      <c r="H17" s="23">
        <v>2</v>
      </c>
      <c r="I17" s="24">
        <f t="shared" si="1"/>
        <v>11.11111111111111</v>
      </c>
      <c r="J17" s="23">
        <v>6</v>
      </c>
      <c r="K17" s="24">
        <f t="shared" si="2"/>
        <v>33.33333333333333</v>
      </c>
      <c r="L17" s="23">
        <v>0</v>
      </c>
      <c r="M17" s="24">
        <f t="shared" si="3"/>
        <v>0</v>
      </c>
      <c r="N17" s="23">
        <v>0</v>
      </c>
      <c r="O17" s="24">
        <f t="shared" si="4"/>
        <v>0</v>
      </c>
      <c r="P17" s="23">
        <v>0</v>
      </c>
      <c r="Q17" s="24">
        <f t="shared" si="5"/>
        <v>0</v>
      </c>
      <c r="R17" s="23">
        <v>0</v>
      </c>
      <c r="S17" s="24">
        <f t="shared" si="6"/>
        <v>0</v>
      </c>
      <c r="T17" s="11">
        <v>7</v>
      </c>
      <c r="U17" s="26">
        <f t="shared" si="7"/>
        <v>38.88888888888889</v>
      </c>
      <c r="V17" s="11">
        <v>0</v>
      </c>
      <c r="W17" s="26">
        <f t="shared" si="8"/>
        <v>0</v>
      </c>
      <c r="X17" s="11">
        <v>0</v>
      </c>
      <c r="Y17" s="26">
        <f t="shared" si="9"/>
        <v>0</v>
      </c>
      <c r="Z17" s="11">
        <v>0</v>
      </c>
      <c r="AA17" s="26">
        <f t="shared" si="10"/>
        <v>0</v>
      </c>
      <c r="AB17" s="11">
        <v>0</v>
      </c>
      <c r="AC17" s="26">
        <f t="shared" si="11"/>
        <v>0</v>
      </c>
      <c r="AD17" s="11">
        <v>0</v>
      </c>
      <c r="AE17" s="26">
        <f t="shared" si="12"/>
        <v>0</v>
      </c>
      <c r="AF17" s="11">
        <v>0</v>
      </c>
      <c r="AG17" s="26">
        <f t="shared" si="13"/>
        <v>0</v>
      </c>
      <c r="AH17" s="11">
        <v>0</v>
      </c>
      <c r="AI17" s="26">
        <f t="shared" si="14"/>
        <v>0</v>
      </c>
      <c r="AJ17" s="11">
        <v>1</v>
      </c>
      <c r="AK17" s="26">
        <f t="shared" si="15"/>
        <v>5.555555555555555</v>
      </c>
      <c r="AL17" s="11">
        <v>1</v>
      </c>
      <c r="AM17" s="26">
        <f t="shared" si="16"/>
        <v>5.555555555555555</v>
      </c>
      <c r="AN17" s="11">
        <v>0</v>
      </c>
      <c r="AO17" s="26">
        <f t="shared" si="17"/>
        <v>0</v>
      </c>
      <c r="AP17" s="11">
        <v>1</v>
      </c>
      <c r="AQ17" s="26">
        <f t="shared" si="18"/>
        <v>5.555555555555555</v>
      </c>
      <c r="AR17" s="63">
        <f t="shared" si="19"/>
        <v>18</v>
      </c>
      <c r="AS17" s="31"/>
    </row>
    <row r="18" spans="1:45" ht="12.75">
      <c r="A18" s="62">
        <v>16</v>
      </c>
      <c r="B18" s="6">
        <v>16</v>
      </c>
      <c r="C18" s="7" t="s">
        <v>29</v>
      </c>
      <c r="D18" s="2">
        <v>274</v>
      </c>
      <c r="E18" s="2">
        <v>180</v>
      </c>
      <c r="F18" s="2">
        <v>169</v>
      </c>
      <c r="G18" s="5">
        <f t="shared" si="0"/>
        <v>65.69343065693431</v>
      </c>
      <c r="H18" s="23">
        <v>26</v>
      </c>
      <c r="I18" s="24">
        <f t="shared" si="1"/>
        <v>15.384615384615385</v>
      </c>
      <c r="J18" s="23">
        <v>28</v>
      </c>
      <c r="K18" s="24">
        <f t="shared" si="2"/>
        <v>16.56804733727811</v>
      </c>
      <c r="L18" s="23">
        <v>6</v>
      </c>
      <c r="M18" s="24">
        <f t="shared" si="3"/>
        <v>3.5502958579881656</v>
      </c>
      <c r="N18" s="23">
        <v>4</v>
      </c>
      <c r="O18" s="24">
        <f t="shared" si="4"/>
        <v>2.366863905325444</v>
      </c>
      <c r="P18" s="23">
        <v>4</v>
      </c>
      <c r="Q18" s="24">
        <f t="shared" si="5"/>
        <v>2.366863905325444</v>
      </c>
      <c r="R18" s="23">
        <v>0</v>
      </c>
      <c r="S18" s="24">
        <f t="shared" si="6"/>
        <v>0</v>
      </c>
      <c r="T18" s="11">
        <v>87</v>
      </c>
      <c r="U18" s="26">
        <f t="shared" si="7"/>
        <v>51.4792899408284</v>
      </c>
      <c r="V18" s="11">
        <v>1</v>
      </c>
      <c r="W18" s="26">
        <f t="shared" si="8"/>
        <v>0.591715976331361</v>
      </c>
      <c r="X18" s="11">
        <v>1</v>
      </c>
      <c r="Y18" s="26">
        <f t="shared" si="9"/>
        <v>0.591715976331361</v>
      </c>
      <c r="Z18" s="11">
        <v>0</v>
      </c>
      <c r="AA18" s="26">
        <f t="shared" si="10"/>
        <v>0</v>
      </c>
      <c r="AB18" s="11">
        <v>3</v>
      </c>
      <c r="AC18" s="26">
        <f t="shared" si="11"/>
        <v>1.7751479289940828</v>
      </c>
      <c r="AD18" s="11">
        <v>0</v>
      </c>
      <c r="AE18" s="26">
        <f t="shared" si="12"/>
        <v>0</v>
      </c>
      <c r="AF18" s="11">
        <v>3</v>
      </c>
      <c r="AG18" s="26">
        <f t="shared" si="13"/>
        <v>1.7751479289940828</v>
      </c>
      <c r="AH18" s="11">
        <v>1</v>
      </c>
      <c r="AI18" s="26">
        <f t="shared" si="14"/>
        <v>0.591715976331361</v>
      </c>
      <c r="AJ18" s="11">
        <v>2</v>
      </c>
      <c r="AK18" s="26">
        <f t="shared" si="15"/>
        <v>1.183431952662722</v>
      </c>
      <c r="AL18" s="11">
        <v>0</v>
      </c>
      <c r="AM18" s="26">
        <f t="shared" si="16"/>
        <v>0</v>
      </c>
      <c r="AN18" s="11">
        <v>0</v>
      </c>
      <c r="AO18" s="26">
        <f t="shared" si="17"/>
        <v>0</v>
      </c>
      <c r="AP18" s="11">
        <v>3</v>
      </c>
      <c r="AQ18" s="26">
        <f t="shared" si="18"/>
        <v>1.7751479289940828</v>
      </c>
      <c r="AR18" s="63">
        <f t="shared" si="19"/>
        <v>169</v>
      </c>
      <c r="AS18" s="31"/>
    </row>
    <row r="19" spans="1:45" ht="12.75">
      <c r="A19" s="62">
        <v>17</v>
      </c>
      <c r="B19" s="6">
        <v>17</v>
      </c>
      <c r="C19" s="2" t="s">
        <v>30</v>
      </c>
      <c r="D19" s="2">
        <v>106</v>
      </c>
      <c r="E19" s="2">
        <v>58</v>
      </c>
      <c r="F19" s="2">
        <v>52</v>
      </c>
      <c r="G19" s="5">
        <f t="shared" si="0"/>
        <v>54.71698113207547</v>
      </c>
      <c r="H19" s="23">
        <v>24</v>
      </c>
      <c r="I19" s="24">
        <f t="shared" si="1"/>
        <v>46.15384615384615</v>
      </c>
      <c r="J19" s="23">
        <v>2</v>
      </c>
      <c r="K19" s="24">
        <f t="shared" si="2"/>
        <v>3.8461538461538463</v>
      </c>
      <c r="L19" s="23">
        <v>0</v>
      </c>
      <c r="M19" s="24">
        <f t="shared" si="3"/>
        <v>0</v>
      </c>
      <c r="N19" s="23">
        <v>0</v>
      </c>
      <c r="O19" s="24">
        <f t="shared" si="4"/>
        <v>0</v>
      </c>
      <c r="P19" s="23">
        <v>0</v>
      </c>
      <c r="Q19" s="24">
        <f t="shared" si="5"/>
        <v>0</v>
      </c>
      <c r="R19" s="23">
        <v>0</v>
      </c>
      <c r="S19" s="24">
        <f t="shared" si="6"/>
        <v>0</v>
      </c>
      <c r="T19" s="11">
        <v>19</v>
      </c>
      <c r="U19" s="26">
        <f t="shared" si="7"/>
        <v>36.53846153846153</v>
      </c>
      <c r="V19" s="11">
        <v>1</v>
      </c>
      <c r="W19" s="26">
        <f t="shared" si="8"/>
        <v>1.9230769230769231</v>
      </c>
      <c r="X19" s="11">
        <v>1</v>
      </c>
      <c r="Y19" s="26">
        <f t="shared" si="9"/>
        <v>1.9230769230769231</v>
      </c>
      <c r="Z19" s="11">
        <v>1</v>
      </c>
      <c r="AA19" s="26">
        <f t="shared" si="10"/>
        <v>1.9230769230769231</v>
      </c>
      <c r="AB19" s="11">
        <v>3</v>
      </c>
      <c r="AC19" s="26">
        <f t="shared" si="11"/>
        <v>5.769230769230769</v>
      </c>
      <c r="AD19" s="11">
        <v>0</v>
      </c>
      <c r="AE19" s="26">
        <f t="shared" si="12"/>
        <v>0</v>
      </c>
      <c r="AF19" s="11">
        <v>1</v>
      </c>
      <c r="AG19" s="26">
        <f t="shared" si="13"/>
        <v>1.9230769230769231</v>
      </c>
      <c r="AH19" s="11">
        <v>0</v>
      </c>
      <c r="AI19" s="26">
        <f t="shared" si="14"/>
        <v>0</v>
      </c>
      <c r="AJ19" s="11">
        <v>0</v>
      </c>
      <c r="AK19" s="26">
        <f t="shared" si="15"/>
        <v>0</v>
      </c>
      <c r="AL19" s="11">
        <v>0</v>
      </c>
      <c r="AM19" s="26">
        <f t="shared" si="16"/>
        <v>0</v>
      </c>
      <c r="AN19" s="11">
        <v>0</v>
      </c>
      <c r="AO19" s="26">
        <f t="shared" si="17"/>
        <v>0</v>
      </c>
      <c r="AP19" s="11">
        <v>0</v>
      </c>
      <c r="AQ19" s="26">
        <f t="shared" si="18"/>
        <v>0</v>
      </c>
      <c r="AR19" s="63">
        <f t="shared" si="19"/>
        <v>52</v>
      </c>
      <c r="AS19" s="31"/>
    </row>
    <row r="20" spans="1:45" ht="12.75">
      <c r="A20" s="62">
        <v>18</v>
      </c>
      <c r="B20" s="6">
        <v>18</v>
      </c>
      <c r="C20" s="7" t="s">
        <v>31</v>
      </c>
      <c r="D20" s="2">
        <v>496</v>
      </c>
      <c r="E20" s="2">
        <v>349</v>
      </c>
      <c r="F20" s="2">
        <v>338</v>
      </c>
      <c r="G20" s="5">
        <f t="shared" si="0"/>
        <v>70.36290322580645</v>
      </c>
      <c r="H20" s="23">
        <v>34</v>
      </c>
      <c r="I20" s="24">
        <f t="shared" si="1"/>
        <v>10.059171597633137</v>
      </c>
      <c r="J20" s="23">
        <v>79</v>
      </c>
      <c r="K20" s="24">
        <f t="shared" si="2"/>
        <v>23.37278106508876</v>
      </c>
      <c r="L20" s="23">
        <v>1</v>
      </c>
      <c r="M20" s="24">
        <f t="shared" si="3"/>
        <v>0.2958579881656805</v>
      </c>
      <c r="N20" s="23">
        <v>3</v>
      </c>
      <c r="O20" s="24">
        <f t="shared" si="4"/>
        <v>0.8875739644970414</v>
      </c>
      <c r="P20" s="23">
        <v>0</v>
      </c>
      <c r="Q20" s="24">
        <f t="shared" si="5"/>
        <v>0</v>
      </c>
      <c r="R20" s="23">
        <v>25</v>
      </c>
      <c r="S20" s="24">
        <f t="shared" si="6"/>
        <v>7.396449704142012</v>
      </c>
      <c r="T20" s="11">
        <v>158</v>
      </c>
      <c r="U20" s="26">
        <f t="shared" si="7"/>
        <v>46.74556213017752</v>
      </c>
      <c r="V20" s="11">
        <v>7</v>
      </c>
      <c r="W20" s="26">
        <f t="shared" si="8"/>
        <v>2.0710059171597637</v>
      </c>
      <c r="X20" s="11">
        <v>1</v>
      </c>
      <c r="Y20" s="26">
        <f t="shared" si="9"/>
        <v>0.2958579881656805</v>
      </c>
      <c r="Z20" s="11">
        <v>3</v>
      </c>
      <c r="AA20" s="26">
        <f t="shared" si="10"/>
        <v>0.8875739644970414</v>
      </c>
      <c r="AB20" s="11">
        <v>3</v>
      </c>
      <c r="AC20" s="26">
        <f t="shared" si="11"/>
        <v>0.8875739644970414</v>
      </c>
      <c r="AD20" s="11">
        <v>1</v>
      </c>
      <c r="AE20" s="26">
        <f t="shared" si="12"/>
        <v>0.2958579881656805</v>
      </c>
      <c r="AF20" s="11">
        <v>2</v>
      </c>
      <c r="AG20" s="26">
        <f t="shared" si="13"/>
        <v>0.591715976331361</v>
      </c>
      <c r="AH20" s="11">
        <v>18</v>
      </c>
      <c r="AI20" s="26">
        <f t="shared" si="14"/>
        <v>5.325443786982249</v>
      </c>
      <c r="AJ20" s="11">
        <v>1</v>
      </c>
      <c r="AK20" s="26">
        <f t="shared" si="15"/>
        <v>0.2958579881656805</v>
      </c>
      <c r="AL20" s="11">
        <v>1</v>
      </c>
      <c r="AM20" s="26">
        <f t="shared" si="16"/>
        <v>0.2958579881656805</v>
      </c>
      <c r="AN20" s="11">
        <v>1</v>
      </c>
      <c r="AO20" s="26">
        <f t="shared" si="17"/>
        <v>0.2958579881656805</v>
      </c>
      <c r="AP20" s="11">
        <v>0</v>
      </c>
      <c r="AQ20" s="26">
        <f t="shared" si="18"/>
        <v>0</v>
      </c>
      <c r="AR20" s="63">
        <f t="shared" si="19"/>
        <v>338</v>
      </c>
      <c r="AS20" s="31"/>
    </row>
    <row r="21" spans="1:45" ht="12.75">
      <c r="A21" s="62">
        <v>19</v>
      </c>
      <c r="B21" s="6">
        <v>19</v>
      </c>
      <c r="C21" s="7" t="s">
        <v>32</v>
      </c>
      <c r="D21" s="2">
        <v>298</v>
      </c>
      <c r="E21" s="2">
        <v>177</v>
      </c>
      <c r="F21" s="2">
        <v>165</v>
      </c>
      <c r="G21" s="5">
        <f t="shared" si="0"/>
        <v>59.395973154362416</v>
      </c>
      <c r="H21" s="23">
        <v>32</v>
      </c>
      <c r="I21" s="24">
        <f t="shared" si="1"/>
        <v>19.393939393939394</v>
      </c>
      <c r="J21" s="23">
        <v>36</v>
      </c>
      <c r="K21" s="24">
        <f t="shared" si="2"/>
        <v>21.818181818181817</v>
      </c>
      <c r="L21" s="23">
        <v>2</v>
      </c>
      <c r="M21" s="24">
        <f t="shared" si="3"/>
        <v>1.2121212121212122</v>
      </c>
      <c r="N21" s="23">
        <v>4</v>
      </c>
      <c r="O21" s="24">
        <f t="shared" si="4"/>
        <v>2.4242424242424243</v>
      </c>
      <c r="P21" s="23">
        <v>3</v>
      </c>
      <c r="Q21" s="24">
        <f t="shared" si="5"/>
        <v>1.8181818181818181</v>
      </c>
      <c r="R21" s="23">
        <v>3</v>
      </c>
      <c r="S21" s="24">
        <f t="shared" si="6"/>
        <v>1.8181818181818181</v>
      </c>
      <c r="T21" s="11">
        <v>71</v>
      </c>
      <c r="U21" s="26">
        <f t="shared" si="7"/>
        <v>43.03030303030303</v>
      </c>
      <c r="V21" s="11">
        <v>3</v>
      </c>
      <c r="W21" s="26">
        <f t="shared" si="8"/>
        <v>1.8181818181818181</v>
      </c>
      <c r="X21" s="11">
        <v>1</v>
      </c>
      <c r="Y21" s="26">
        <f t="shared" si="9"/>
        <v>0.6060606060606061</v>
      </c>
      <c r="Z21" s="11">
        <v>1</v>
      </c>
      <c r="AA21" s="26">
        <f t="shared" si="10"/>
        <v>0.6060606060606061</v>
      </c>
      <c r="AB21" s="11">
        <v>3</v>
      </c>
      <c r="AC21" s="26">
        <f t="shared" si="11"/>
        <v>1.8181818181818181</v>
      </c>
      <c r="AD21" s="11">
        <v>2</v>
      </c>
      <c r="AE21" s="26">
        <f t="shared" si="12"/>
        <v>1.2121212121212122</v>
      </c>
      <c r="AF21" s="11">
        <v>0</v>
      </c>
      <c r="AG21" s="26">
        <f t="shared" si="13"/>
        <v>0</v>
      </c>
      <c r="AH21" s="11">
        <v>3</v>
      </c>
      <c r="AI21" s="26">
        <f t="shared" si="14"/>
        <v>1.8181818181818181</v>
      </c>
      <c r="AJ21" s="11">
        <v>0</v>
      </c>
      <c r="AK21" s="26">
        <f t="shared" si="15"/>
        <v>0</v>
      </c>
      <c r="AL21" s="11">
        <v>0</v>
      </c>
      <c r="AM21" s="26">
        <f t="shared" si="16"/>
        <v>0</v>
      </c>
      <c r="AN21" s="11">
        <v>0</v>
      </c>
      <c r="AO21" s="26">
        <f t="shared" si="17"/>
        <v>0</v>
      </c>
      <c r="AP21" s="11">
        <v>1</v>
      </c>
      <c r="AQ21" s="26">
        <f t="shared" si="18"/>
        <v>0.6060606060606061</v>
      </c>
      <c r="AR21" s="63">
        <f t="shared" si="19"/>
        <v>165</v>
      </c>
      <c r="AS21" s="31"/>
    </row>
    <row r="22" spans="1:45" ht="12.75">
      <c r="A22" s="62">
        <v>20</v>
      </c>
      <c r="B22" s="6">
        <v>20</v>
      </c>
      <c r="C22" s="2" t="s">
        <v>33</v>
      </c>
      <c r="D22" s="2">
        <v>110</v>
      </c>
      <c r="E22" s="2">
        <v>110</v>
      </c>
      <c r="F22" s="2">
        <v>95</v>
      </c>
      <c r="G22" s="5">
        <f t="shared" si="0"/>
        <v>100</v>
      </c>
      <c r="H22" s="23">
        <v>7</v>
      </c>
      <c r="I22" s="24">
        <f t="shared" si="1"/>
        <v>7.368421052631578</v>
      </c>
      <c r="J22" s="23">
        <v>27</v>
      </c>
      <c r="K22" s="24">
        <f t="shared" si="2"/>
        <v>28.421052631578945</v>
      </c>
      <c r="L22" s="23">
        <v>4</v>
      </c>
      <c r="M22" s="24">
        <f t="shared" si="3"/>
        <v>4.2105263157894735</v>
      </c>
      <c r="N22" s="23">
        <v>4</v>
      </c>
      <c r="O22" s="24">
        <f t="shared" si="4"/>
        <v>4.2105263157894735</v>
      </c>
      <c r="P22" s="23">
        <v>2</v>
      </c>
      <c r="Q22" s="24">
        <f t="shared" si="5"/>
        <v>2.1052631578947367</v>
      </c>
      <c r="R22" s="23">
        <v>5</v>
      </c>
      <c r="S22" s="24">
        <f t="shared" si="6"/>
        <v>5.263157894736842</v>
      </c>
      <c r="T22" s="11">
        <v>35</v>
      </c>
      <c r="U22" s="26">
        <f t="shared" si="7"/>
        <v>36.84210526315789</v>
      </c>
      <c r="V22" s="11">
        <v>2</v>
      </c>
      <c r="W22" s="26">
        <f t="shared" si="8"/>
        <v>2.1052631578947367</v>
      </c>
      <c r="X22" s="11">
        <v>2</v>
      </c>
      <c r="Y22" s="26">
        <f t="shared" si="9"/>
        <v>2.1052631578947367</v>
      </c>
      <c r="Z22" s="11">
        <v>1</v>
      </c>
      <c r="AA22" s="26">
        <f t="shared" si="10"/>
        <v>1.0526315789473684</v>
      </c>
      <c r="AB22" s="11">
        <v>2</v>
      </c>
      <c r="AC22" s="26">
        <f t="shared" si="11"/>
        <v>2.1052631578947367</v>
      </c>
      <c r="AD22" s="11">
        <v>1</v>
      </c>
      <c r="AE22" s="26">
        <f t="shared" si="12"/>
        <v>1.0526315789473684</v>
      </c>
      <c r="AF22" s="11">
        <v>0</v>
      </c>
      <c r="AG22" s="26">
        <f t="shared" si="13"/>
        <v>0</v>
      </c>
      <c r="AH22" s="11">
        <v>0</v>
      </c>
      <c r="AI22" s="26">
        <f t="shared" si="14"/>
        <v>0</v>
      </c>
      <c r="AJ22" s="11">
        <v>0</v>
      </c>
      <c r="AK22" s="26">
        <f t="shared" si="15"/>
        <v>0</v>
      </c>
      <c r="AL22" s="11">
        <v>1</v>
      </c>
      <c r="AM22" s="26">
        <f t="shared" si="16"/>
        <v>1.0526315789473684</v>
      </c>
      <c r="AN22" s="11">
        <v>0</v>
      </c>
      <c r="AO22" s="26">
        <f t="shared" si="17"/>
        <v>0</v>
      </c>
      <c r="AP22" s="11">
        <v>2</v>
      </c>
      <c r="AQ22" s="26">
        <f t="shared" si="18"/>
        <v>2.1052631578947367</v>
      </c>
      <c r="AR22" s="63">
        <f t="shared" si="19"/>
        <v>95</v>
      </c>
      <c r="AS22" s="31"/>
    </row>
    <row r="23" spans="1:45" ht="12.75">
      <c r="A23" s="62">
        <v>21</v>
      </c>
      <c r="B23" s="6">
        <v>21</v>
      </c>
      <c r="C23" s="7" t="s">
        <v>34</v>
      </c>
      <c r="D23" s="2">
        <v>260</v>
      </c>
      <c r="E23" s="2">
        <v>166</v>
      </c>
      <c r="F23" s="2">
        <v>148</v>
      </c>
      <c r="G23" s="5">
        <f t="shared" si="0"/>
        <v>63.84615384615384</v>
      </c>
      <c r="H23" s="23">
        <v>17</v>
      </c>
      <c r="I23" s="24">
        <f t="shared" si="1"/>
        <v>11.486486486486488</v>
      </c>
      <c r="J23" s="23">
        <v>68</v>
      </c>
      <c r="K23" s="24">
        <f t="shared" si="2"/>
        <v>45.94594594594595</v>
      </c>
      <c r="L23" s="23">
        <v>0</v>
      </c>
      <c r="M23" s="24">
        <f t="shared" si="3"/>
        <v>0</v>
      </c>
      <c r="N23" s="23">
        <v>0</v>
      </c>
      <c r="O23" s="24">
        <f t="shared" si="4"/>
        <v>0</v>
      </c>
      <c r="P23" s="23">
        <v>0</v>
      </c>
      <c r="Q23" s="24">
        <f t="shared" si="5"/>
        <v>0</v>
      </c>
      <c r="R23" s="23">
        <v>11</v>
      </c>
      <c r="S23" s="24">
        <f t="shared" si="6"/>
        <v>7.4324324324324325</v>
      </c>
      <c r="T23" s="11">
        <v>36</v>
      </c>
      <c r="U23" s="26">
        <f t="shared" si="7"/>
        <v>24.324324324324326</v>
      </c>
      <c r="V23" s="11">
        <v>2</v>
      </c>
      <c r="W23" s="26">
        <f t="shared" si="8"/>
        <v>1.3513513513513513</v>
      </c>
      <c r="X23" s="11">
        <v>1</v>
      </c>
      <c r="Y23" s="26">
        <f t="shared" si="9"/>
        <v>0.6756756756756757</v>
      </c>
      <c r="Z23" s="11">
        <v>0</v>
      </c>
      <c r="AA23" s="26">
        <f t="shared" si="10"/>
        <v>0</v>
      </c>
      <c r="AB23" s="11">
        <v>6</v>
      </c>
      <c r="AC23" s="26">
        <f t="shared" si="11"/>
        <v>4.054054054054054</v>
      </c>
      <c r="AD23" s="11">
        <v>0</v>
      </c>
      <c r="AE23" s="26">
        <f t="shared" si="12"/>
        <v>0</v>
      </c>
      <c r="AF23" s="11">
        <v>2</v>
      </c>
      <c r="AG23" s="26">
        <f t="shared" si="13"/>
        <v>1.3513513513513513</v>
      </c>
      <c r="AH23" s="11">
        <v>5</v>
      </c>
      <c r="AI23" s="26">
        <f t="shared" si="14"/>
        <v>3.3783783783783785</v>
      </c>
      <c r="AJ23" s="11">
        <v>0</v>
      </c>
      <c r="AK23" s="26">
        <f t="shared" si="15"/>
        <v>0</v>
      </c>
      <c r="AL23" s="11">
        <v>0</v>
      </c>
      <c r="AM23" s="26">
        <f t="shared" si="16"/>
        <v>0</v>
      </c>
      <c r="AN23" s="11">
        <v>0</v>
      </c>
      <c r="AO23" s="26">
        <f t="shared" si="17"/>
        <v>0</v>
      </c>
      <c r="AP23" s="11">
        <v>0</v>
      </c>
      <c r="AQ23" s="26">
        <f t="shared" si="18"/>
        <v>0</v>
      </c>
      <c r="AR23" s="63">
        <f t="shared" si="19"/>
        <v>148</v>
      </c>
      <c r="AS23" s="31"/>
    </row>
    <row r="24" spans="1:45" ht="12.75">
      <c r="A24" s="62">
        <v>22</v>
      </c>
      <c r="B24" s="6">
        <v>22</v>
      </c>
      <c r="C24" s="2" t="s">
        <v>35</v>
      </c>
      <c r="D24" s="2">
        <v>766</v>
      </c>
      <c r="E24" s="2">
        <v>551</v>
      </c>
      <c r="F24" s="2">
        <v>507</v>
      </c>
      <c r="G24" s="5">
        <f t="shared" si="0"/>
        <v>71.93211488250653</v>
      </c>
      <c r="H24" s="23">
        <v>84</v>
      </c>
      <c r="I24" s="24">
        <f t="shared" si="1"/>
        <v>16.56804733727811</v>
      </c>
      <c r="J24" s="23">
        <v>243</v>
      </c>
      <c r="K24" s="24">
        <f t="shared" si="2"/>
        <v>47.928994082840234</v>
      </c>
      <c r="L24" s="23">
        <v>2</v>
      </c>
      <c r="M24" s="24">
        <f t="shared" si="3"/>
        <v>0.39447731755424065</v>
      </c>
      <c r="N24" s="23">
        <v>9</v>
      </c>
      <c r="O24" s="24">
        <f t="shared" si="4"/>
        <v>1.7751479289940828</v>
      </c>
      <c r="P24" s="23">
        <v>1</v>
      </c>
      <c r="Q24" s="24">
        <f t="shared" si="5"/>
        <v>0.19723865877712032</v>
      </c>
      <c r="R24" s="23">
        <v>23</v>
      </c>
      <c r="S24" s="24">
        <f t="shared" si="6"/>
        <v>4.536489151873767</v>
      </c>
      <c r="T24" s="11">
        <v>87</v>
      </c>
      <c r="U24" s="26">
        <f t="shared" si="7"/>
        <v>17.159763313609467</v>
      </c>
      <c r="V24" s="11">
        <v>19</v>
      </c>
      <c r="W24" s="26">
        <f t="shared" si="8"/>
        <v>3.7475345167652856</v>
      </c>
      <c r="X24" s="11">
        <v>1</v>
      </c>
      <c r="Y24" s="26">
        <f t="shared" si="9"/>
        <v>0.19723865877712032</v>
      </c>
      <c r="Z24" s="11">
        <v>0</v>
      </c>
      <c r="AA24" s="26">
        <f t="shared" si="10"/>
        <v>0</v>
      </c>
      <c r="AB24" s="11">
        <v>14</v>
      </c>
      <c r="AC24" s="26">
        <f t="shared" si="11"/>
        <v>2.7613412228796843</v>
      </c>
      <c r="AD24" s="11">
        <v>3</v>
      </c>
      <c r="AE24" s="26">
        <f t="shared" si="12"/>
        <v>0.591715976331361</v>
      </c>
      <c r="AF24" s="11">
        <v>1</v>
      </c>
      <c r="AG24" s="26">
        <f t="shared" si="13"/>
        <v>0.19723865877712032</v>
      </c>
      <c r="AH24" s="11">
        <v>9</v>
      </c>
      <c r="AI24" s="26">
        <f t="shared" si="14"/>
        <v>1.7751479289940828</v>
      </c>
      <c r="AJ24" s="11">
        <v>3</v>
      </c>
      <c r="AK24" s="26">
        <f t="shared" si="15"/>
        <v>0.591715976331361</v>
      </c>
      <c r="AL24" s="11">
        <v>1</v>
      </c>
      <c r="AM24" s="26">
        <f t="shared" si="16"/>
        <v>0.19723865877712032</v>
      </c>
      <c r="AN24" s="11">
        <v>4</v>
      </c>
      <c r="AO24" s="26">
        <f t="shared" si="17"/>
        <v>0.7889546351084813</v>
      </c>
      <c r="AP24" s="11">
        <v>3</v>
      </c>
      <c r="AQ24" s="26">
        <f t="shared" si="18"/>
        <v>0.591715976331361</v>
      </c>
      <c r="AR24" s="63">
        <f t="shared" si="19"/>
        <v>507</v>
      </c>
      <c r="AS24" s="31"/>
    </row>
    <row r="25" spans="1:45" ht="12.75">
      <c r="A25" s="62">
        <v>23</v>
      </c>
      <c r="B25" s="6">
        <v>23</v>
      </c>
      <c r="C25" s="2" t="s">
        <v>36</v>
      </c>
      <c r="D25" s="2">
        <v>98</v>
      </c>
      <c r="E25" s="2">
        <v>73</v>
      </c>
      <c r="F25" s="2">
        <v>61</v>
      </c>
      <c r="G25" s="5">
        <f t="shared" si="0"/>
        <v>74.48979591836735</v>
      </c>
      <c r="H25" s="23">
        <v>11</v>
      </c>
      <c r="I25" s="24">
        <f t="shared" si="1"/>
        <v>18.0327868852459</v>
      </c>
      <c r="J25" s="23">
        <v>15</v>
      </c>
      <c r="K25" s="24">
        <f t="shared" si="2"/>
        <v>24.59016393442623</v>
      </c>
      <c r="L25" s="23">
        <v>1</v>
      </c>
      <c r="M25" s="24">
        <f t="shared" si="3"/>
        <v>1.639344262295082</v>
      </c>
      <c r="N25" s="23">
        <v>1</v>
      </c>
      <c r="O25" s="24">
        <f t="shared" si="4"/>
        <v>1.639344262295082</v>
      </c>
      <c r="P25" s="23">
        <v>0</v>
      </c>
      <c r="Q25" s="24">
        <f t="shared" si="5"/>
        <v>0</v>
      </c>
      <c r="R25" s="23">
        <v>2</v>
      </c>
      <c r="S25" s="24">
        <f t="shared" si="6"/>
        <v>3.278688524590164</v>
      </c>
      <c r="T25" s="11">
        <v>13</v>
      </c>
      <c r="U25" s="26">
        <f t="shared" si="7"/>
        <v>21.311475409836063</v>
      </c>
      <c r="V25" s="11">
        <v>0</v>
      </c>
      <c r="W25" s="26">
        <f t="shared" si="8"/>
        <v>0</v>
      </c>
      <c r="X25" s="11">
        <v>0</v>
      </c>
      <c r="Y25" s="26">
        <f t="shared" si="9"/>
        <v>0</v>
      </c>
      <c r="Z25" s="11">
        <v>1</v>
      </c>
      <c r="AA25" s="26">
        <f t="shared" si="10"/>
        <v>1.639344262295082</v>
      </c>
      <c r="AB25" s="11">
        <v>2</v>
      </c>
      <c r="AC25" s="26">
        <f t="shared" si="11"/>
        <v>3.278688524590164</v>
      </c>
      <c r="AD25" s="11">
        <v>1</v>
      </c>
      <c r="AE25" s="26">
        <f t="shared" si="12"/>
        <v>1.639344262295082</v>
      </c>
      <c r="AF25" s="11">
        <v>1</v>
      </c>
      <c r="AG25" s="26">
        <f t="shared" si="13"/>
        <v>1.639344262295082</v>
      </c>
      <c r="AH25" s="11">
        <v>11</v>
      </c>
      <c r="AI25" s="26">
        <f t="shared" si="14"/>
        <v>18.0327868852459</v>
      </c>
      <c r="AJ25" s="11">
        <v>0</v>
      </c>
      <c r="AK25" s="26">
        <f t="shared" si="15"/>
        <v>0</v>
      </c>
      <c r="AL25" s="11">
        <v>0</v>
      </c>
      <c r="AM25" s="26">
        <f t="shared" si="16"/>
        <v>0</v>
      </c>
      <c r="AN25" s="11">
        <v>1</v>
      </c>
      <c r="AO25" s="26">
        <f t="shared" si="17"/>
        <v>1.639344262295082</v>
      </c>
      <c r="AP25" s="11">
        <v>1</v>
      </c>
      <c r="AQ25" s="26">
        <f t="shared" si="18"/>
        <v>1.639344262295082</v>
      </c>
      <c r="AR25" s="63">
        <f t="shared" si="19"/>
        <v>61</v>
      </c>
      <c r="AS25" s="31"/>
    </row>
    <row r="26" spans="1:45" ht="12.75">
      <c r="A26" s="62">
        <v>24</v>
      </c>
      <c r="B26" s="6">
        <v>24</v>
      </c>
      <c r="C26" s="7" t="s">
        <v>37</v>
      </c>
      <c r="D26" s="2">
        <v>396</v>
      </c>
      <c r="E26" s="2">
        <v>276</v>
      </c>
      <c r="F26" s="2">
        <v>203</v>
      </c>
      <c r="G26" s="5">
        <f t="shared" si="0"/>
        <v>69.6969696969697</v>
      </c>
      <c r="H26" s="23">
        <v>52</v>
      </c>
      <c r="I26" s="24">
        <f t="shared" si="1"/>
        <v>25.615763546798032</v>
      </c>
      <c r="J26" s="23">
        <v>9</v>
      </c>
      <c r="K26" s="24">
        <f t="shared" si="2"/>
        <v>4.433497536945813</v>
      </c>
      <c r="L26" s="23">
        <v>17</v>
      </c>
      <c r="M26" s="24">
        <f t="shared" si="3"/>
        <v>8.374384236453201</v>
      </c>
      <c r="N26" s="23">
        <v>4</v>
      </c>
      <c r="O26" s="24">
        <f t="shared" si="4"/>
        <v>1.9704433497536946</v>
      </c>
      <c r="P26" s="23">
        <v>7</v>
      </c>
      <c r="Q26" s="24">
        <f t="shared" si="5"/>
        <v>3.4482758620689653</v>
      </c>
      <c r="R26" s="23">
        <v>9</v>
      </c>
      <c r="S26" s="24">
        <f t="shared" si="6"/>
        <v>4.433497536945813</v>
      </c>
      <c r="T26" s="11">
        <v>85</v>
      </c>
      <c r="U26" s="26">
        <f t="shared" si="7"/>
        <v>41.87192118226601</v>
      </c>
      <c r="V26" s="11">
        <v>3</v>
      </c>
      <c r="W26" s="26">
        <f t="shared" si="8"/>
        <v>1.477832512315271</v>
      </c>
      <c r="X26" s="11">
        <v>2</v>
      </c>
      <c r="Y26" s="26">
        <f t="shared" si="9"/>
        <v>0.9852216748768473</v>
      </c>
      <c r="Z26" s="11">
        <v>0</v>
      </c>
      <c r="AA26" s="26">
        <f t="shared" si="10"/>
        <v>0</v>
      </c>
      <c r="AB26" s="11">
        <v>2</v>
      </c>
      <c r="AC26" s="26">
        <f t="shared" si="11"/>
        <v>0.9852216748768473</v>
      </c>
      <c r="AD26" s="11">
        <v>3</v>
      </c>
      <c r="AE26" s="26">
        <f t="shared" si="12"/>
        <v>1.477832512315271</v>
      </c>
      <c r="AF26" s="11">
        <v>0</v>
      </c>
      <c r="AG26" s="26">
        <f t="shared" si="13"/>
        <v>0</v>
      </c>
      <c r="AH26" s="11">
        <v>3</v>
      </c>
      <c r="AI26" s="26">
        <f t="shared" si="14"/>
        <v>1.477832512315271</v>
      </c>
      <c r="AJ26" s="11">
        <v>3</v>
      </c>
      <c r="AK26" s="26">
        <f t="shared" si="15"/>
        <v>1.477832512315271</v>
      </c>
      <c r="AL26" s="11">
        <v>0</v>
      </c>
      <c r="AM26" s="26">
        <f t="shared" si="16"/>
        <v>0</v>
      </c>
      <c r="AN26" s="11">
        <v>3</v>
      </c>
      <c r="AO26" s="26">
        <f t="shared" si="17"/>
        <v>1.477832512315271</v>
      </c>
      <c r="AP26" s="11">
        <v>1</v>
      </c>
      <c r="AQ26" s="26">
        <f t="shared" si="18"/>
        <v>0.49261083743842365</v>
      </c>
      <c r="AR26" s="63">
        <f t="shared" si="19"/>
        <v>203</v>
      </c>
      <c r="AS26" s="31"/>
    </row>
    <row r="27" spans="1:45" ht="12.75">
      <c r="A27" s="62">
        <v>25</v>
      </c>
      <c r="B27" s="6">
        <v>25</v>
      </c>
      <c r="C27" s="2" t="s">
        <v>38</v>
      </c>
      <c r="D27" s="2">
        <v>125</v>
      </c>
      <c r="E27" s="2">
        <v>83</v>
      </c>
      <c r="F27" s="2">
        <v>74</v>
      </c>
      <c r="G27" s="5">
        <f t="shared" si="0"/>
        <v>66.4</v>
      </c>
      <c r="H27" s="23">
        <v>5</v>
      </c>
      <c r="I27" s="24">
        <f t="shared" si="1"/>
        <v>6.756756756756757</v>
      </c>
      <c r="J27" s="23">
        <v>33</v>
      </c>
      <c r="K27" s="24">
        <f t="shared" si="2"/>
        <v>44.5945945945946</v>
      </c>
      <c r="L27" s="23">
        <v>0</v>
      </c>
      <c r="M27" s="24">
        <f t="shared" si="3"/>
        <v>0</v>
      </c>
      <c r="N27" s="23">
        <v>0</v>
      </c>
      <c r="O27" s="24">
        <f t="shared" si="4"/>
        <v>0</v>
      </c>
      <c r="P27" s="23">
        <v>0</v>
      </c>
      <c r="Q27" s="24">
        <f t="shared" si="5"/>
        <v>0</v>
      </c>
      <c r="R27" s="23">
        <v>3</v>
      </c>
      <c r="S27" s="24">
        <f t="shared" si="6"/>
        <v>4.054054054054054</v>
      </c>
      <c r="T27" s="11">
        <v>20</v>
      </c>
      <c r="U27" s="26">
        <f t="shared" si="7"/>
        <v>27.027027027027028</v>
      </c>
      <c r="V27" s="11">
        <v>2</v>
      </c>
      <c r="W27" s="26">
        <f t="shared" si="8"/>
        <v>2.7027027027027026</v>
      </c>
      <c r="X27" s="11">
        <v>1</v>
      </c>
      <c r="Y27" s="26">
        <f t="shared" si="9"/>
        <v>1.3513513513513513</v>
      </c>
      <c r="Z27" s="11">
        <v>4</v>
      </c>
      <c r="AA27" s="26">
        <f t="shared" si="10"/>
        <v>5.405405405405405</v>
      </c>
      <c r="AB27" s="11">
        <v>4</v>
      </c>
      <c r="AC27" s="26">
        <f t="shared" si="11"/>
        <v>5.405405405405405</v>
      </c>
      <c r="AD27" s="11">
        <v>0</v>
      </c>
      <c r="AE27" s="26">
        <f t="shared" si="12"/>
        <v>0</v>
      </c>
      <c r="AF27" s="11">
        <v>1</v>
      </c>
      <c r="AG27" s="26">
        <f t="shared" si="13"/>
        <v>1.3513513513513513</v>
      </c>
      <c r="AH27" s="11">
        <v>1</v>
      </c>
      <c r="AI27" s="26">
        <f t="shared" si="14"/>
        <v>1.3513513513513513</v>
      </c>
      <c r="AJ27" s="11">
        <v>0</v>
      </c>
      <c r="AK27" s="26">
        <f t="shared" si="15"/>
        <v>0</v>
      </c>
      <c r="AL27" s="11">
        <v>0</v>
      </c>
      <c r="AM27" s="26">
        <f t="shared" si="16"/>
        <v>0</v>
      </c>
      <c r="AN27" s="11">
        <v>0</v>
      </c>
      <c r="AO27" s="26">
        <f t="shared" si="17"/>
        <v>0</v>
      </c>
      <c r="AP27" s="11">
        <v>0</v>
      </c>
      <c r="AQ27" s="26">
        <f t="shared" si="18"/>
        <v>0</v>
      </c>
      <c r="AR27" s="63">
        <f t="shared" si="19"/>
        <v>74</v>
      </c>
      <c r="AS27" s="31"/>
    </row>
    <row r="28" spans="1:45" ht="12.75">
      <c r="A28" s="62">
        <v>26</v>
      </c>
      <c r="B28" s="6">
        <v>26</v>
      </c>
      <c r="C28" s="7" t="s">
        <v>39</v>
      </c>
      <c r="D28" s="2">
        <v>860</v>
      </c>
      <c r="E28" s="2">
        <v>486</v>
      </c>
      <c r="F28" s="2">
        <v>450</v>
      </c>
      <c r="G28" s="5">
        <f t="shared" si="0"/>
        <v>56.51162790697675</v>
      </c>
      <c r="H28" s="23">
        <v>61</v>
      </c>
      <c r="I28" s="24">
        <f t="shared" si="1"/>
        <v>13.555555555555557</v>
      </c>
      <c r="J28" s="23">
        <v>268</v>
      </c>
      <c r="K28" s="24">
        <f t="shared" si="2"/>
        <v>59.55555555555555</v>
      </c>
      <c r="L28" s="23">
        <v>2</v>
      </c>
      <c r="M28" s="24">
        <f t="shared" si="3"/>
        <v>0.4444444444444444</v>
      </c>
      <c r="N28" s="23">
        <v>2</v>
      </c>
      <c r="O28" s="24">
        <f t="shared" si="4"/>
        <v>0.4444444444444444</v>
      </c>
      <c r="P28" s="23">
        <v>2</v>
      </c>
      <c r="Q28" s="24">
        <f t="shared" si="5"/>
        <v>0.4444444444444444</v>
      </c>
      <c r="R28" s="23">
        <v>12</v>
      </c>
      <c r="S28" s="24">
        <f t="shared" si="6"/>
        <v>2.666666666666667</v>
      </c>
      <c r="T28" s="11">
        <v>63</v>
      </c>
      <c r="U28" s="26">
        <f t="shared" si="7"/>
        <v>14.000000000000002</v>
      </c>
      <c r="V28" s="11">
        <v>10</v>
      </c>
      <c r="W28" s="26">
        <f t="shared" si="8"/>
        <v>2.2222222222222223</v>
      </c>
      <c r="X28" s="11">
        <v>4</v>
      </c>
      <c r="Y28" s="26">
        <f t="shared" si="9"/>
        <v>0.8888888888888888</v>
      </c>
      <c r="Z28" s="11">
        <v>0</v>
      </c>
      <c r="AA28" s="26">
        <f t="shared" si="10"/>
        <v>0</v>
      </c>
      <c r="AB28" s="11">
        <v>9</v>
      </c>
      <c r="AC28" s="26">
        <f t="shared" si="11"/>
        <v>2</v>
      </c>
      <c r="AD28" s="11">
        <v>2</v>
      </c>
      <c r="AE28" s="26">
        <f t="shared" si="12"/>
        <v>0.4444444444444444</v>
      </c>
      <c r="AF28" s="11">
        <v>0</v>
      </c>
      <c r="AG28" s="26">
        <f t="shared" si="13"/>
        <v>0</v>
      </c>
      <c r="AH28" s="11">
        <v>12</v>
      </c>
      <c r="AI28" s="26">
        <f t="shared" si="14"/>
        <v>2.666666666666667</v>
      </c>
      <c r="AJ28" s="11">
        <v>1</v>
      </c>
      <c r="AK28" s="26">
        <f t="shared" si="15"/>
        <v>0.2222222222222222</v>
      </c>
      <c r="AL28" s="11">
        <v>1</v>
      </c>
      <c r="AM28" s="26">
        <f t="shared" si="16"/>
        <v>0.2222222222222222</v>
      </c>
      <c r="AN28" s="11">
        <v>0</v>
      </c>
      <c r="AO28" s="26">
        <f t="shared" si="17"/>
        <v>0</v>
      </c>
      <c r="AP28" s="11">
        <v>1</v>
      </c>
      <c r="AQ28" s="26">
        <f t="shared" si="18"/>
        <v>0.2222222222222222</v>
      </c>
      <c r="AR28" s="63">
        <f t="shared" si="19"/>
        <v>450</v>
      </c>
      <c r="AS28" s="31"/>
    </row>
    <row r="29" spans="1:45" ht="12.75">
      <c r="A29" s="62">
        <v>27</v>
      </c>
      <c r="B29" s="6">
        <v>27</v>
      </c>
      <c r="C29" s="7" t="s">
        <v>39</v>
      </c>
      <c r="D29" s="2">
        <v>1064</v>
      </c>
      <c r="E29" s="2">
        <v>575</v>
      </c>
      <c r="F29" s="2">
        <v>464</v>
      </c>
      <c r="G29" s="5">
        <f t="shared" si="0"/>
        <v>54.04135338345865</v>
      </c>
      <c r="H29" s="23">
        <v>57</v>
      </c>
      <c r="I29" s="24">
        <f t="shared" si="1"/>
        <v>12.284482758620689</v>
      </c>
      <c r="J29" s="23">
        <v>222</v>
      </c>
      <c r="K29" s="24">
        <f t="shared" si="2"/>
        <v>47.8448275862069</v>
      </c>
      <c r="L29" s="23">
        <v>4</v>
      </c>
      <c r="M29" s="24">
        <f t="shared" si="3"/>
        <v>0.8620689655172413</v>
      </c>
      <c r="N29" s="23">
        <v>8</v>
      </c>
      <c r="O29" s="24">
        <f t="shared" si="4"/>
        <v>1.7241379310344827</v>
      </c>
      <c r="P29" s="23">
        <v>4</v>
      </c>
      <c r="Q29" s="24">
        <f t="shared" si="5"/>
        <v>0.8620689655172413</v>
      </c>
      <c r="R29" s="23">
        <v>9</v>
      </c>
      <c r="S29" s="24">
        <f t="shared" si="6"/>
        <v>1.9396551724137931</v>
      </c>
      <c r="T29" s="11">
        <v>86</v>
      </c>
      <c r="U29" s="26">
        <f t="shared" si="7"/>
        <v>18.53448275862069</v>
      </c>
      <c r="V29" s="11">
        <v>6</v>
      </c>
      <c r="W29" s="26">
        <f t="shared" si="8"/>
        <v>1.293103448275862</v>
      </c>
      <c r="X29" s="11">
        <v>3</v>
      </c>
      <c r="Y29" s="26">
        <f t="shared" si="9"/>
        <v>0.646551724137931</v>
      </c>
      <c r="Z29" s="11">
        <v>3</v>
      </c>
      <c r="AA29" s="26">
        <f t="shared" si="10"/>
        <v>0.646551724137931</v>
      </c>
      <c r="AB29" s="11">
        <v>24</v>
      </c>
      <c r="AC29" s="26">
        <f t="shared" si="11"/>
        <v>5.172413793103448</v>
      </c>
      <c r="AD29" s="11">
        <v>4</v>
      </c>
      <c r="AE29" s="26">
        <f t="shared" si="12"/>
        <v>0.8620689655172413</v>
      </c>
      <c r="AF29" s="11">
        <v>0</v>
      </c>
      <c r="AG29" s="26">
        <f t="shared" si="13"/>
        <v>0</v>
      </c>
      <c r="AH29" s="11">
        <v>27</v>
      </c>
      <c r="AI29" s="26">
        <f t="shared" si="14"/>
        <v>5.818965517241379</v>
      </c>
      <c r="AJ29" s="11">
        <v>1</v>
      </c>
      <c r="AK29" s="26">
        <f t="shared" si="15"/>
        <v>0.21551724137931033</v>
      </c>
      <c r="AL29" s="11">
        <v>1</v>
      </c>
      <c r="AM29" s="26">
        <f t="shared" si="16"/>
        <v>0.21551724137931033</v>
      </c>
      <c r="AN29" s="11">
        <v>3</v>
      </c>
      <c r="AO29" s="26">
        <f t="shared" si="17"/>
        <v>0.646551724137931</v>
      </c>
      <c r="AP29" s="11">
        <v>2</v>
      </c>
      <c r="AQ29" s="26">
        <f t="shared" si="18"/>
        <v>0.43103448275862066</v>
      </c>
      <c r="AR29" s="63">
        <f t="shared" si="19"/>
        <v>464</v>
      </c>
      <c r="AS29" s="31"/>
    </row>
    <row r="30" spans="1:45" ht="12.75">
      <c r="A30" s="62">
        <v>28</v>
      </c>
      <c r="B30" s="6">
        <v>28</v>
      </c>
      <c r="C30" s="7" t="s">
        <v>40</v>
      </c>
      <c r="D30" s="2">
        <v>202</v>
      </c>
      <c r="E30" s="2">
        <v>138</v>
      </c>
      <c r="F30" s="2">
        <v>131</v>
      </c>
      <c r="G30" s="5">
        <f t="shared" si="0"/>
        <v>68.31683168316832</v>
      </c>
      <c r="H30" s="23">
        <v>25</v>
      </c>
      <c r="I30" s="24">
        <f t="shared" si="1"/>
        <v>19.083969465648856</v>
      </c>
      <c r="J30" s="23">
        <v>73</v>
      </c>
      <c r="K30" s="24">
        <f t="shared" si="2"/>
        <v>55.72519083969466</v>
      </c>
      <c r="L30" s="23">
        <v>0</v>
      </c>
      <c r="M30" s="24">
        <f t="shared" si="3"/>
        <v>0</v>
      </c>
      <c r="N30" s="23">
        <v>1</v>
      </c>
      <c r="O30" s="24">
        <f t="shared" si="4"/>
        <v>0.7633587786259541</v>
      </c>
      <c r="P30" s="23">
        <v>0</v>
      </c>
      <c r="Q30" s="24">
        <f t="shared" si="5"/>
        <v>0</v>
      </c>
      <c r="R30" s="23">
        <v>6</v>
      </c>
      <c r="S30" s="24">
        <f t="shared" si="6"/>
        <v>4.580152671755725</v>
      </c>
      <c r="T30" s="11">
        <v>15</v>
      </c>
      <c r="U30" s="26">
        <f t="shared" si="7"/>
        <v>11.450381679389313</v>
      </c>
      <c r="V30" s="11">
        <v>1</v>
      </c>
      <c r="W30" s="26">
        <f t="shared" si="8"/>
        <v>0.7633587786259541</v>
      </c>
      <c r="X30" s="11">
        <v>1</v>
      </c>
      <c r="Y30" s="26">
        <f t="shared" si="9"/>
        <v>0.7633587786259541</v>
      </c>
      <c r="Z30" s="11">
        <v>2</v>
      </c>
      <c r="AA30" s="26">
        <f t="shared" si="10"/>
        <v>1.5267175572519083</v>
      </c>
      <c r="AB30" s="11">
        <v>6</v>
      </c>
      <c r="AC30" s="26">
        <f t="shared" si="11"/>
        <v>4.580152671755725</v>
      </c>
      <c r="AD30" s="11">
        <v>0</v>
      </c>
      <c r="AE30" s="26">
        <f t="shared" si="12"/>
        <v>0</v>
      </c>
      <c r="AF30" s="11">
        <v>0</v>
      </c>
      <c r="AG30" s="26">
        <f t="shared" si="13"/>
        <v>0</v>
      </c>
      <c r="AH30" s="11">
        <v>0</v>
      </c>
      <c r="AI30" s="26">
        <f t="shared" si="14"/>
        <v>0</v>
      </c>
      <c r="AJ30" s="11">
        <v>0</v>
      </c>
      <c r="AK30" s="26">
        <f t="shared" si="15"/>
        <v>0</v>
      </c>
      <c r="AL30" s="11">
        <v>0</v>
      </c>
      <c r="AM30" s="26">
        <f t="shared" si="16"/>
        <v>0</v>
      </c>
      <c r="AN30" s="11">
        <v>1</v>
      </c>
      <c r="AO30" s="26">
        <f t="shared" si="17"/>
        <v>0.7633587786259541</v>
      </c>
      <c r="AP30" s="11">
        <v>0</v>
      </c>
      <c r="AQ30" s="26">
        <f t="shared" si="18"/>
        <v>0</v>
      </c>
      <c r="AR30" s="63">
        <f t="shared" si="19"/>
        <v>131</v>
      </c>
      <c r="AS30" s="31"/>
    </row>
    <row r="31" spans="1:45" ht="12.75">
      <c r="A31" s="62">
        <v>29</v>
      </c>
      <c r="B31" s="6">
        <v>29</v>
      </c>
      <c r="C31" s="2" t="s">
        <v>41</v>
      </c>
      <c r="D31" s="2">
        <v>183</v>
      </c>
      <c r="E31" s="2">
        <v>114</v>
      </c>
      <c r="F31" s="2">
        <v>100</v>
      </c>
      <c r="G31" s="5">
        <f t="shared" si="0"/>
        <v>62.295081967213115</v>
      </c>
      <c r="H31" s="23">
        <v>26</v>
      </c>
      <c r="I31" s="24">
        <f t="shared" si="1"/>
        <v>26</v>
      </c>
      <c r="J31" s="23">
        <v>36</v>
      </c>
      <c r="K31" s="24">
        <f t="shared" si="2"/>
        <v>36</v>
      </c>
      <c r="L31" s="23">
        <v>2</v>
      </c>
      <c r="M31" s="24">
        <f t="shared" si="3"/>
        <v>2</v>
      </c>
      <c r="N31" s="23">
        <v>0</v>
      </c>
      <c r="O31" s="24">
        <f t="shared" si="4"/>
        <v>0</v>
      </c>
      <c r="P31" s="23">
        <v>0</v>
      </c>
      <c r="Q31" s="24">
        <f t="shared" si="5"/>
        <v>0</v>
      </c>
      <c r="R31" s="23">
        <v>0</v>
      </c>
      <c r="S31" s="24">
        <f t="shared" si="6"/>
        <v>0</v>
      </c>
      <c r="T31" s="11">
        <v>22</v>
      </c>
      <c r="U31" s="26">
        <f t="shared" si="7"/>
        <v>22</v>
      </c>
      <c r="V31" s="11">
        <v>2</v>
      </c>
      <c r="W31" s="26">
        <f t="shared" si="8"/>
        <v>2</v>
      </c>
      <c r="X31" s="11">
        <v>1</v>
      </c>
      <c r="Y31" s="26">
        <f t="shared" si="9"/>
        <v>1</v>
      </c>
      <c r="Z31" s="11">
        <v>0</v>
      </c>
      <c r="AA31" s="26">
        <f t="shared" si="10"/>
        <v>0</v>
      </c>
      <c r="AB31" s="11">
        <v>4</v>
      </c>
      <c r="AC31" s="26">
        <f t="shared" si="11"/>
        <v>4</v>
      </c>
      <c r="AD31" s="11">
        <v>1</v>
      </c>
      <c r="AE31" s="26">
        <f t="shared" si="12"/>
        <v>1</v>
      </c>
      <c r="AF31" s="11">
        <v>0</v>
      </c>
      <c r="AG31" s="26">
        <f t="shared" si="13"/>
        <v>0</v>
      </c>
      <c r="AH31" s="11">
        <v>2</v>
      </c>
      <c r="AI31" s="26">
        <f t="shared" si="14"/>
        <v>2</v>
      </c>
      <c r="AJ31" s="11">
        <v>0</v>
      </c>
      <c r="AK31" s="26">
        <f t="shared" si="15"/>
        <v>0</v>
      </c>
      <c r="AL31" s="11">
        <v>2</v>
      </c>
      <c r="AM31" s="26">
        <f t="shared" si="16"/>
        <v>2</v>
      </c>
      <c r="AN31" s="11">
        <v>1</v>
      </c>
      <c r="AO31" s="26">
        <f t="shared" si="17"/>
        <v>1</v>
      </c>
      <c r="AP31" s="11">
        <v>1</v>
      </c>
      <c r="AQ31" s="26">
        <f t="shared" si="18"/>
        <v>1</v>
      </c>
      <c r="AR31" s="63">
        <f t="shared" si="19"/>
        <v>100</v>
      </c>
      <c r="AS31" s="31"/>
    </row>
    <row r="32" spans="1:45" ht="12.75" customHeight="1">
      <c r="A32" s="62">
        <v>30</v>
      </c>
      <c r="B32" s="6">
        <v>30</v>
      </c>
      <c r="C32" s="2" t="s">
        <v>42</v>
      </c>
      <c r="D32" s="2">
        <v>554</v>
      </c>
      <c r="E32" s="2">
        <v>401</v>
      </c>
      <c r="F32" s="2">
        <v>362</v>
      </c>
      <c r="G32" s="5">
        <f t="shared" si="0"/>
        <v>72.3826714801444</v>
      </c>
      <c r="H32" s="23">
        <v>71</v>
      </c>
      <c r="I32" s="24">
        <f t="shared" si="1"/>
        <v>19.613259668508288</v>
      </c>
      <c r="J32" s="23">
        <v>67</v>
      </c>
      <c r="K32" s="24">
        <f t="shared" si="2"/>
        <v>18.50828729281768</v>
      </c>
      <c r="L32" s="23">
        <v>8</v>
      </c>
      <c r="M32" s="24">
        <f t="shared" si="3"/>
        <v>2.209944751381215</v>
      </c>
      <c r="N32" s="23">
        <v>1</v>
      </c>
      <c r="O32" s="24">
        <f t="shared" si="4"/>
        <v>0.2762430939226519</v>
      </c>
      <c r="P32" s="23">
        <v>2</v>
      </c>
      <c r="Q32" s="24">
        <f t="shared" si="5"/>
        <v>0.5524861878453038</v>
      </c>
      <c r="R32" s="23">
        <v>21</v>
      </c>
      <c r="S32" s="24">
        <f t="shared" si="6"/>
        <v>5.801104972375691</v>
      </c>
      <c r="T32" s="11">
        <v>152</v>
      </c>
      <c r="U32" s="26">
        <f t="shared" si="7"/>
        <v>41.988950276243095</v>
      </c>
      <c r="V32" s="11">
        <v>9</v>
      </c>
      <c r="W32" s="26">
        <f t="shared" si="8"/>
        <v>2.4861878453038675</v>
      </c>
      <c r="X32" s="11">
        <v>5</v>
      </c>
      <c r="Y32" s="26">
        <f t="shared" si="9"/>
        <v>1.3812154696132597</v>
      </c>
      <c r="Z32" s="11">
        <v>2</v>
      </c>
      <c r="AA32" s="26">
        <f t="shared" si="10"/>
        <v>0.5524861878453038</v>
      </c>
      <c r="AB32" s="11">
        <v>6</v>
      </c>
      <c r="AC32" s="26">
        <f t="shared" si="11"/>
        <v>1.6574585635359116</v>
      </c>
      <c r="AD32" s="11">
        <v>3</v>
      </c>
      <c r="AE32" s="26">
        <f t="shared" si="12"/>
        <v>0.8287292817679558</v>
      </c>
      <c r="AF32" s="11">
        <v>1</v>
      </c>
      <c r="AG32" s="26">
        <f t="shared" si="13"/>
        <v>0.2762430939226519</v>
      </c>
      <c r="AH32" s="11">
        <v>10</v>
      </c>
      <c r="AI32" s="26">
        <f t="shared" si="14"/>
        <v>2.7624309392265194</v>
      </c>
      <c r="AJ32" s="11">
        <v>0</v>
      </c>
      <c r="AK32" s="26">
        <f t="shared" si="15"/>
        <v>0</v>
      </c>
      <c r="AL32" s="11">
        <v>1</v>
      </c>
      <c r="AM32" s="26">
        <f t="shared" si="16"/>
        <v>0.2762430939226519</v>
      </c>
      <c r="AN32" s="11">
        <v>2</v>
      </c>
      <c r="AO32" s="26">
        <f t="shared" si="17"/>
        <v>0.5524861878453038</v>
      </c>
      <c r="AP32" s="11">
        <v>1</v>
      </c>
      <c r="AQ32" s="26">
        <f t="shared" si="18"/>
        <v>0.2762430939226519</v>
      </c>
      <c r="AR32" s="63">
        <f t="shared" si="19"/>
        <v>362</v>
      </c>
      <c r="AS32" s="31"/>
    </row>
    <row r="33" spans="1:45" ht="12.75" customHeight="1">
      <c r="A33" s="62">
        <v>31</v>
      </c>
      <c r="B33" s="6">
        <v>31</v>
      </c>
      <c r="C33" s="2" t="s">
        <v>49</v>
      </c>
      <c r="D33" s="2">
        <v>36</v>
      </c>
      <c r="E33" s="2">
        <v>22</v>
      </c>
      <c r="F33" s="2">
        <v>19</v>
      </c>
      <c r="G33" s="5">
        <f t="shared" si="0"/>
        <v>61.111111111111114</v>
      </c>
      <c r="H33" s="23">
        <v>0</v>
      </c>
      <c r="I33" s="24">
        <f t="shared" si="1"/>
        <v>0</v>
      </c>
      <c r="J33" s="23">
        <v>15</v>
      </c>
      <c r="K33" s="24">
        <f t="shared" si="2"/>
        <v>78.94736842105263</v>
      </c>
      <c r="L33" s="23">
        <v>1</v>
      </c>
      <c r="M33" s="24">
        <f t="shared" si="3"/>
        <v>5.263157894736842</v>
      </c>
      <c r="N33" s="23">
        <v>0</v>
      </c>
      <c r="O33" s="24">
        <f t="shared" si="4"/>
        <v>0</v>
      </c>
      <c r="P33" s="23">
        <v>0</v>
      </c>
      <c r="Q33" s="24">
        <f t="shared" si="5"/>
        <v>0</v>
      </c>
      <c r="R33" s="23">
        <v>0</v>
      </c>
      <c r="S33" s="24">
        <f t="shared" si="6"/>
        <v>0</v>
      </c>
      <c r="T33" s="11">
        <v>2</v>
      </c>
      <c r="U33" s="26">
        <f t="shared" si="7"/>
        <v>10.526315789473683</v>
      </c>
      <c r="V33" s="11">
        <v>0</v>
      </c>
      <c r="W33" s="26">
        <f t="shared" si="8"/>
        <v>0</v>
      </c>
      <c r="X33" s="11">
        <v>0</v>
      </c>
      <c r="Y33" s="26">
        <f t="shared" si="9"/>
        <v>0</v>
      </c>
      <c r="Z33" s="11">
        <v>0</v>
      </c>
      <c r="AA33" s="26">
        <f t="shared" si="10"/>
        <v>0</v>
      </c>
      <c r="AB33" s="11">
        <v>1</v>
      </c>
      <c r="AC33" s="26">
        <f t="shared" si="11"/>
        <v>5.263157894736842</v>
      </c>
      <c r="AD33" s="11">
        <v>0</v>
      </c>
      <c r="AE33" s="26">
        <f t="shared" si="12"/>
        <v>0</v>
      </c>
      <c r="AF33" s="11">
        <v>0</v>
      </c>
      <c r="AG33" s="26">
        <f t="shared" si="13"/>
        <v>0</v>
      </c>
      <c r="AH33" s="11">
        <v>0</v>
      </c>
      <c r="AI33" s="26">
        <f t="shared" si="14"/>
        <v>0</v>
      </c>
      <c r="AJ33" s="11">
        <v>0</v>
      </c>
      <c r="AK33" s="26">
        <f t="shared" si="15"/>
        <v>0</v>
      </c>
      <c r="AL33" s="11">
        <v>0</v>
      </c>
      <c r="AM33" s="26">
        <f t="shared" si="16"/>
        <v>0</v>
      </c>
      <c r="AN33" s="11">
        <v>0</v>
      </c>
      <c r="AO33" s="26">
        <f t="shared" si="17"/>
        <v>0</v>
      </c>
      <c r="AP33" s="11">
        <v>0</v>
      </c>
      <c r="AQ33" s="26">
        <f t="shared" si="18"/>
        <v>0</v>
      </c>
      <c r="AR33" s="63">
        <f t="shared" si="19"/>
        <v>19</v>
      </c>
      <c r="AS33" s="31"/>
    </row>
    <row r="34" spans="1:45" ht="12.75">
      <c r="A34" s="62">
        <v>32</v>
      </c>
      <c r="B34" s="6">
        <v>32</v>
      </c>
      <c r="C34" s="2" t="s">
        <v>43</v>
      </c>
      <c r="D34" s="2">
        <v>891</v>
      </c>
      <c r="E34" s="2">
        <v>569</v>
      </c>
      <c r="F34" s="2">
        <v>493</v>
      </c>
      <c r="G34" s="5">
        <f t="shared" si="0"/>
        <v>63.86083052749719</v>
      </c>
      <c r="H34" s="23">
        <v>111</v>
      </c>
      <c r="I34" s="24">
        <f t="shared" si="1"/>
        <v>22.515212981744423</v>
      </c>
      <c r="J34" s="23">
        <v>90</v>
      </c>
      <c r="K34" s="24">
        <f t="shared" si="2"/>
        <v>18.255578093306287</v>
      </c>
      <c r="L34" s="23">
        <v>41</v>
      </c>
      <c r="M34" s="24">
        <f t="shared" si="3"/>
        <v>8.316430020283976</v>
      </c>
      <c r="N34" s="23">
        <v>7</v>
      </c>
      <c r="O34" s="24">
        <f t="shared" si="4"/>
        <v>1.4198782961460445</v>
      </c>
      <c r="P34" s="23">
        <v>6</v>
      </c>
      <c r="Q34" s="24">
        <f t="shared" si="5"/>
        <v>1.2170385395537524</v>
      </c>
      <c r="R34" s="23">
        <v>19</v>
      </c>
      <c r="S34" s="24">
        <f t="shared" si="6"/>
        <v>3.8539553752535496</v>
      </c>
      <c r="T34" s="11">
        <v>142</v>
      </c>
      <c r="U34" s="26">
        <f t="shared" si="7"/>
        <v>28.803245436105477</v>
      </c>
      <c r="V34" s="11">
        <v>11</v>
      </c>
      <c r="W34" s="26">
        <f t="shared" si="8"/>
        <v>2.231237322515213</v>
      </c>
      <c r="X34" s="11">
        <v>14</v>
      </c>
      <c r="Y34" s="26">
        <f t="shared" si="9"/>
        <v>2.839756592292089</v>
      </c>
      <c r="Z34" s="11">
        <v>6</v>
      </c>
      <c r="AA34" s="26">
        <f t="shared" si="10"/>
        <v>1.2170385395537524</v>
      </c>
      <c r="AB34" s="11">
        <v>7</v>
      </c>
      <c r="AC34" s="26">
        <f t="shared" si="11"/>
        <v>1.4198782961460445</v>
      </c>
      <c r="AD34" s="11">
        <v>3</v>
      </c>
      <c r="AE34" s="26">
        <f t="shared" si="12"/>
        <v>0.6085192697768762</v>
      </c>
      <c r="AF34" s="11">
        <v>4</v>
      </c>
      <c r="AG34" s="26">
        <f t="shared" si="13"/>
        <v>0.8113590263691683</v>
      </c>
      <c r="AH34" s="11">
        <v>19</v>
      </c>
      <c r="AI34" s="26">
        <f t="shared" si="14"/>
        <v>3.8539553752535496</v>
      </c>
      <c r="AJ34" s="11">
        <v>5</v>
      </c>
      <c r="AK34" s="26">
        <f t="shared" si="15"/>
        <v>1.0141987829614605</v>
      </c>
      <c r="AL34" s="11">
        <v>1</v>
      </c>
      <c r="AM34" s="26">
        <f t="shared" si="16"/>
        <v>0.2028397565922921</v>
      </c>
      <c r="AN34" s="11">
        <v>4</v>
      </c>
      <c r="AO34" s="26">
        <f t="shared" si="17"/>
        <v>0.8113590263691683</v>
      </c>
      <c r="AP34" s="11">
        <v>3</v>
      </c>
      <c r="AQ34" s="26">
        <f t="shared" si="18"/>
        <v>0.6085192697768762</v>
      </c>
      <c r="AR34" s="63">
        <f t="shared" si="19"/>
        <v>493</v>
      </c>
      <c r="AS34" s="31"/>
    </row>
    <row r="35" spans="1:45" ht="12.75">
      <c r="A35" s="62">
        <v>33</v>
      </c>
      <c r="B35" s="6">
        <v>33</v>
      </c>
      <c r="C35" s="2" t="s">
        <v>44</v>
      </c>
      <c r="D35" s="2">
        <v>365</v>
      </c>
      <c r="E35" s="2">
        <v>265</v>
      </c>
      <c r="F35" s="2">
        <v>205</v>
      </c>
      <c r="G35" s="5">
        <f t="shared" si="0"/>
        <v>72.6027397260274</v>
      </c>
      <c r="H35" s="23">
        <v>20</v>
      </c>
      <c r="I35" s="24">
        <f t="shared" si="1"/>
        <v>9.75609756097561</v>
      </c>
      <c r="J35" s="23">
        <v>35</v>
      </c>
      <c r="K35" s="24">
        <f t="shared" si="2"/>
        <v>17.073170731707318</v>
      </c>
      <c r="L35" s="23">
        <v>7</v>
      </c>
      <c r="M35" s="24">
        <f t="shared" si="3"/>
        <v>3.414634146341464</v>
      </c>
      <c r="N35" s="23">
        <v>4</v>
      </c>
      <c r="O35" s="24">
        <f t="shared" si="4"/>
        <v>1.951219512195122</v>
      </c>
      <c r="P35" s="23">
        <v>2</v>
      </c>
      <c r="Q35" s="24">
        <f t="shared" si="5"/>
        <v>0.975609756097561</v>
      </c>
      <c r="R35" s="23">
        <v>5</v>
      </c>
      <c r="S35" s="24">
        <f t="shared" si="6"/>
        <v>2.4390243902439024</v>
      </c>
      <c r="T35" s="11">
        <v>40</v>
      </c>
      <c r="U35" s="26">
        <f t="shared" si="7"/>
        <v>19.51219512195122</v>
      </c>
      <c r="V35" s="11">
        <v>5</v>
      </c>
      <c r="W35" s="26">
        <f t="shared" si="8"/>
        <v>2.4390243902439024</v>
      </c>
      <c r="X35" s="11">
        <v>2</v>
      </c>
      <c r="Y35" s="26">
        <f t="shared" si="9"/>
        <v>0.975609756097561</v>
      </c>
      <c r="Z35" s="11">
        <v>0</v>
      </c>
      <c r="AA35" s="26">
        <f t="shared" si="10"/>
        <v>0</v>
      </c>
      <c r="AB35" s="11">
        <v>6</v>
      </c>
      <c r="AC35" s="26">
        <f t="shared" si="11"/>
        <v>2.9268292682926833</v>
      </c>
      <c r="AD35" s="11">
        <v>2</v>
      </c>
      <c r="AE35" s="26">
        <f t="shared" si="12"/>
        <v>0.975609756097561</v>
      </c>
      <c r="AF35" s="11">
        <v>1</v>
      </c>
      <c r="AG35" s="26">
        <f t="shared" si="13"/>
        <v>0.4878048780487805</v>
      </c>
      <c r="AH35" s="11">
        <v>66</v>
      </c>
      <c r="AI35" s="26">
        <f t="shared" si="14"/>
        <v>32.19512195121951</v>
      </c>
      <c r="AJ35" s="11">
        <v>0</v>
      </c>
      <c r="AK35" s="26">
        <f t="shared" si="15"/>
        <v>0</v>
      </c>
      <c r="AL35" s="11">
        <v>1</v>
      </c>
      <c r="AM35" s="26">
        <f t="shared" si="16"/>
        <v>0.4878048780487805</v>
      </c>
      <c r="AN35" s="11">
        <v>5</v>
      </c>
      <c r="AO35" s="26">
        <f t="shared" si="17"/>
        <v>2.4390243902439024</v>
      </c>
      <c r="AP35" s="11">
        <v>4</v>
      </c>
      <c r="AQ35" s="26">
        <f t="shared" si="18"/>
        <v>1.951219512195122</v>
      </c>
      <c r="AR35" s="63">
        <f t="shared" si="19"/>
        <v>205</v>
      </c>
      <c r="AS35" s="31"/>
    </row>
    <row r="36" spans="1:45" ht="12.75">
      <c r="A36" s="62">
        <v>34</v>
      </c>
      <c r="B36" s="6">
        <v>34</v>
      </c>
      <c r="C36" s="7" t="s">
        <v>45</v>
      </c>
      <c r="D36" s="2">
        <v>112</v>
      </c>
      <c r="E36" s="2">
        <v>85</v>
      </c>
      <c r="F36" s="2">
        <v>63</v>
      </c>
      <c r="G36" s="5">
        <f t="shared" si="0"/>
        <v>75.89285714285714</v>
      </c>
      <c r="H36" s="23">
        <v>26</v>
      </c>
      <c r="I36" s="24">
        <f t="shared" si="1"/>
        <v>41.269841269841265</v>
      </c>
      <c r="J36" s="23">
        <v>11</v>
      </c>
      <c r="K36" s="24">
        <f t="shared" si="2"/>
        <v>17.46031746031746</v>
      </c>
      <c r="L36" s="23">
        <v>3</v>
      </c>
      <c r="M36" s="24">
        <f t="shared" si="3"/>
        <v>4.761904761904762</v>
      </c>
      <c r="N36" s="23">
        <v>1</v>
      </c>
      <c r="O36" s="24">
        <f t="shared" si="4"/>
        <v>1.5873015873015872</v>
      </c>
      <c r="P36" s="23">
        <v>0</v>
      </c>
      <c r="Q36" s="24">
        <f t="shared" si="5"/>
        <v>0</v>
      </c>
      <c r="R36" s="23">
        <v>3</v>
      </c>
      <c r="S36" s="24">
        <f t="shared" si="6"/>
        <v>4.761904761904762</v>
      </c>
      <c r="T36" s="11">
        <v>12</v>
      </c>
      <c r="U36" s="26">
        <f t="shared" si="7"/>
        <v>19.047619047619047</v>
      </c>
      <c r="V36" s="11">
        <v>0</v>
      </c>
      <c r="W36" s="26">
        <f t="shared" si="8"/>
        <v>0</v>
      </c>
      <c r="X36" s="11">
        <v>0</v>
      </c>
      <c r="Y36" s="26">
        <f t="shared" si="9"/>
        <v>0</v>
      </c>
      <c r="Z36" s="11">
        <v>1</v>
      </c>
      <c r="AA36" s="26">
        <f t="shared" si="10"/>
        <v>1.5873015873015872</v>
      </c>
      <c r="AB36" s="11">
        <v>1</v>
      </c>
      <c r="AC36" s="26">
        <f t="shared" si="11"/>
        <v>1.5873015873015872</v>
      </c>
      <c r="AD36" s="11">
        <v>0</v>
      </c>
      <c r="AE36" s="26">
        <f t="shared" si="12"/>
        <v>0</v>
      </c>
      <c r="AF36" s="11">
        <v>0</v>
      </c>
      <c r="AG36" s="26">
        <f t="shared" si="13"/>
        <v>0</v>
      </c>
      <c r="AH36" s="11">
        <v>1</v>
      </c>
      <c r="AI36" s="26">
        <f t="shared" si="14"/>
        <v>1.5873015873015872</v>
      </c>
      <c r="AJ36" s="11">
        <v>0</v>
      </c>
      <c r="AK36" s="26">
        <f t="shared" si="15"/>
        <v>0</v>
      </c>
      <c r="AL36" s="11">
        <v>1</v>
      </c>
      <c r="AM36" s="26">
        <f t="shared" si="16"/>
        <v>1.5873015873015872</v>
      </c>
      <c r="AN36" s="11">
        <v>3</v>
      </c>
      <c r="AO36" s="26">
        <f t="shared" si="17"/>
        <v>4.761904761904762</v>
      </c>
      <c r="AP36" s="11">
        <v>0</v>
      </c>
      <c r="AQ36" s="26">
        <f t="shared" si="18"/>
        <v>0</v>
      </c>
      <c r="AR36" s="63">
        <f t="shared" si="19"/>
        <v>63</v>
      </c>
      <c r="AS36" s="31"/>
    </row>
    <row r="37" spans="1:45" ht="12.75">
      <c r="A37" s="62">
        <v>35</v>
      </c>
      <c r="B37" s="6">
        <v>35</v>
      </c>
      <c r="C37" s="2" t="s">
        <v>46</v>
      </c>
      <c r="D37" s="2">
        <v>64</v>
      </c>
      <c r="E37" s="2">
        <v>48</v>
      </c>
      <c r="F37" s="2">
        <v>37</v>
      </c>
      <c r="G37" s="5">
        <f t="shared" si="0"/>
        <v>75</v>
      </c>
      <c r="H37" s="23">
        <v>3</v>
      </c>
      <c r="I37" s="24">
        <f t="shared" si="1"/>
        <v>8.108108108108109</v>
      </c>
      <c r="J37" s="23">
        <v>8</v>
      </c>
      <c r="K37" s="24">
        <f t="shared" si="2"/>
        <v>21.62162162162162</v>
      </c>
      <c r="L37" s="23">
        <v>1</v>
      </c>
      <c r="M37" s="24">
        <f t="shared" si="3"/>
        <v>2.7027027027027026</v>
      </c>
      <c r="N37" s="23">
        <v>3</v>
      </c>
      <c r="O37" s="24">
        <f t="shared" si="4"/>
        <v>8.108108108108109</v>
      </c>
      <c r="P37" s="23">
        <v>1</v>
      </c>
      <c r="Q37" s="24">
        <f t="shared" si="5"/>
        <v>2.7027027027027026</v>
      </c>
      <c r="R37" s="23">
        <v>2</v>
      </c>
      <c r="S37" s="24">
        <f t="shared" si="6"/>
        <v>5.405405405405405</v>
      </c>
      <c r="T37" s="11">
        <v>13</v>
      </c>
      <c r="U37" s="26">
        <f t="shared" si="7"/>
        <v>35.13513513513514</v>
      </c>
      <c r="V37" s="11">
        <v>0</v>
      </c>
      <c r="W37" s="26">
        <f t="shared" si="8"/>
        <v>0</v>
      </c>
      <c r="X37" s="11">
        <v>0</v>
      </c>
      <c r="Y37" s="26">
        <f t="shared" si="9"/>
        <v>0</v>
      </c>
      <c r="Z37" s="11">
        <v>0</v>
      </c>
      <c r="AA37" s="26">
        <f t="shared" si="10"/>
        <v>0</v>
      </c>
      <c r="AB37" s="11">
        <v>0</v>
      </c>
      <c r="AC37" s="26">
        <f t="shared" si="11"/>
        <v>0</v>
      </c>
      <c r="AD37" s="11">
        <v>1</v>
      </c>
      <c r="AE37" s="26">
        <f t="shared" si="12"/>
        <v>2.7027027027027026</v>
      </c>
      <c r="AF37" s="11">
        <v>0</v>
      </c>
      <c r="AG37" s="26">
        <f t="shared" si="13"/>
        <v>0</v>
      </c>
      <c r="AH37" s="11">
        <v>4</v>
      </c>
      <c r="AI37" s="26">
        <f t="shared" si="14"/>
        <v>10.81081081081081</v>
      </c>
      <c r="AJ37" s="11">
        <v>0</v>
      </c>
      <c r="AK37" s="26">
        <f t="shared" si="15"/>
        <v>0</v>
      </c>
      <c r="AL37" s="11">
        <v>1</v>
      </c>
      <c r="AM37" s="26">
        <f t="shared" si="16"/>
        <v>2.7027027027027026</v>
      </c>
      <c r="AN37" s="11">
        <v>0</v>
      </c>
      <c r="AO37" s="26">
        <f t="shared" si="17"/>
        <v>0</v>
      </c>
      <c r="AP37" s="11">
        <v>0</v>
      </c>
      <c r="AQ37" s="26">
        <f t="shared" si="18"/>
        <v>0</v>
      </c>
      <c r="AR37" s="63">
        <f t="shared" si="19"/>
        <v>37</v>
      </c>
      <c r="AS37" s="31"/>
    </row>
    <row r="38" spans="1:45" ht="12.75">
      <c r="A38" s="62">
        <v>36</v>
      </c>
      <c r="B38" s="6">
        <v>36</v>
      </c>
      <c r="C38" s="2" t="s">
        <v>47</v>
      </c>
      <c r="D38" s="2">
        <v>286</v>
      </c>
      <c r="E38" s="2">
        <v>192</v>
      </c>
      <c r="F38" s="2">
        <v>184</v>
      </c>
      <c r="G38" s="5">
        <f t="shared" si="0"/>
        <v>67.13286713286713</v>
      </c>
      <c r="H38" s="23">
        <v>23</v>
      </c>
      <c r="I38" s="24">
        <f t="shared" si="1"/>
        <v>12.5</v>
      </c>
      <c r="J38" s="23">
        <v>62</v>
      </c>
      <c r="K38" s="24">
        <f t="shared" si="2"/>
        <v>33.69565217391305</v>
      </c>
      <c r="L38" s="23">
        <v>0</v>
      </c>
      <c r="M38" s="24">
        <f t="shared" si="3"/>
        <v>0</v>
      </c>
      <c r="N38" s="23">
        <v>0</v>
      </c>
      <c r="O38" s="24">
        <f t="shared" si="4"/>
        <v>0</v>
      </c>
      <c r="P38" s="23">
        <v>1</v>
      </c>
      <c r="Q38" s="24">
        <f t="shared" si="5"/>
        <v>0.5434782608695652</v>
      </c>
      <c r="R38" s="23">
        <v>3</v>
      </c>
      <c r="S38" s="24">
        <f t="shared" si="6"/>
        <v>1.6304347826086956</v>
      </c>
      <c r="T38" s="11">
        <v>69</v>
      </c>
      <c r="U38" s="26">
        <f t="shared" si="7"/>
        <v>37.5</v>
      </c>
      <c r="V38" s="11">
        <v>4</v>
      </c>
      <c r="W38" s="26">
        <f t="shared" si="8"/>
        <v>2.1739130434782608</v>
      </c>
      <c r="X38" s="11">
        <v>0</v>
      </c>
      <c r="Y38" s="26">
        <f t="shared" si="9"/>
        <v>0</v>
      </c>
      <c r="Z38" s="11">
        <v>0</v>
      </c>
      <c r="AA38" s="26">
        <f t="shared" si="10"/>
        <v>0</v>
      </c>
      <c r="AB38" s="11">
        <v>6</v>
      </c>
      <c r="AC38" s="26">
        <f t="shared" si="11"/>
        <v>3.260869565217391</v>
      </c>
      <c r="AD38" s="11">
        <v>0</v>
      </c>
      <c r="AE38" s="26">
        <f t="shared" si="12"/>
        <v>0</v>
      </c>
      <c r="AF38" s="11">
        <v>0</v>
      </c>
      <c r="AG38" s="26">
        <f t="shared" si="13"/>
        <v>0</v>
      </c>
      <c r="AH38" s="11">
        <v>14</v>
      </c>
      <c r="AI38" s="26">
        <f t="shared" si="14"/>
        <v>7.608695652173914</v>
      </c>
      <c r="AJ38" s="11">
        <v>1</v>
      </c>
      <c r="AK38" s="26">
        <f t="shared" si="15"/>
        <v>0.5434782608695652</v>
      </c>
      <c r="AL38" s="11">
        <v>0</v>
      </c>
      <c r="AM38" s="26">
        <f t="shared" si="16"/>
        <v>0</v>
      </c>
      <c r="AN38" s="11">
        <v>1</v>
      </c>
      <c r="AO38" s="26">
        <f t="shared" si="17"/>
        <v>0.5434782608695652</v>
      </c>
      <c r="AP38" s="11">
        <v>0</v>
      </c>
      <c r="AQ38" s="26">
        <f t="shared" si="18"/>
        <v>0</v>
      </c>
      <c r="AR38" s="63">
        <f t="shared" si="19"/>
        <v>184</v>
      </c>
      <c r="AS38" s="31"/>
    </row>
    <row r="39" spans="3:45" ht="12.75">
      <c r="C39" s="8" t="s">
        <v>14</v>
      </c>
      <c r="D39" s="2">
        <f>SUM(D3:D38)</f>
        <v>18799</v>
      </c>
      <c r="E39" s="2">
        <f>SUM(E3:E38)</f>
        <v>11102</v>
      </c>
      <c r="F39" s="2">
        <f>SUM(F3:F38)</f>
        <v>9939</v>
      </c>
      <c r="G39" s="5">
        <f t="shared" si="0"/>
        <v>59.0563327836587</v>
      </c>
      <c r="H39" s="23">
        <f>SUM(H3:H38)</f>
        <v>1753</v>
      </c>
      <c r="I39" s="24">
        <f t="shared" si="1"/>
        <v>17.637589294697655</v>
      </c>
      <c r="J39" s="23">
        <f>SUM(J3:J38)</f>
        <v>3335</v>
      </c>
      <c r="K39" s="24">
        <f t="shared" si="2"/>
        <v>33.554683569775634</v>
      </c>
      <c r="L39" s="23">
        <f>SUM(L3:L38)</f>
        <v>253</v>
      </c>
      <c r="M39" s="24">
        <f t="shared" si="3"/>
        <v>2.545527719086427</v>
      </c>
      <c r="N39" s="23">
        <f>SUM(N3:N38)</f>
        <v>130</v>
      </c>
      <c r="O39" s="24">
        <f t="shared" si="4"/>
        <v>1.3079786698863065</v>
      </c>
      <c r="P39" s="23">
        <f>SUM(P3:P38)</f>
        <v>68</v>
      </c>
      <c r="Q39" s="24">
        <f t="shared" si="5"/>
        <v>0.6841734580943757</v>
      </c>
      <c r="R39" s="23">
        <f>SUM(R3:R38)</f>
        <v>405</v>
      </c>
      <c r="S39" s="24">
        <f t="shared" si="6"/>
        <v>4.074856625415032</v>
      </c>
      <c r="T39" s="64">
        <f>SUM(T3:T38)</f>
        <v>2668</v>
      </c>
      <c r="U39" s="26">
        <f t="shared" si="7"/>
        <v>26.843746855820505</v>
      </c>
      <c r="V39" s="11">
        <f>SUM(V3:V38)</f>
        <v>269</v>
      </c>
      <c r="W39" s="26">
        <f t="shared" si="8"/>
        <v>2.7065097092262804</v>
      </c>
      <c r="X39" s="11">
        <f>SUM(X3:X38)</f>
        <v>77</v>
      </c>
      <c r="Y39" s="26">
        <f t="shared" si="9"/>
        <v>0.7747258275480431</v>
      </c>
      <c r="Z39" s="11">
        <f>SUM(Z3:Z38)</f>
        <v>49</v>
      </c>
      <c r="AA39" s="26">
        <f t="shared" si="10"/>
        <v>0.49300734480330016</v>
      </c>
      <c r="AB39" s="11">
        <f>SUM(AB3:AB38)</f>
        <v>255</v>
      </c>
      <c r="AC39" s="26">
        <f t="shared" si="11"/>
        <v>2.565650467853909</v>
      </c>
      <c r="AD39" s="11">
        <f>SUM(AD3:AD38)</f>
        <v>51</v>
      </c>
      <c r="AE39" s="26">
        <f t="shared" si="12"/>
        <v>0.5131300935707818</v>
      </c>
      <c r="AF39" s="11">
        <f>SUM(AF3:AF38)</f>
        <v>27</v>
      </c>
      <c r="AG39" s="26">
        <f t="shared" si="13"/>
        <v>0.27165710836100215</v>
      </c>
      <c r="AH39" s="11">
        <f>SUM(AH3:AH38)</f>
        <v>402</v>
      </c>
      <c r="AI39" s="26">
        <f t="shared" si="14"/>
        <v>4.0446725022638095</v>
      </c>
      <c r="AJ39" s="11">
        <f>SUM(AJ3:AJ38)</f>
        <v>32</v>
      </c>
      <c r="AK39" s="26">
        <f t="shared" si="15"/>
        <v>0.32196398027970624</v>
      </c>
      <c r="AL39" s="11">
        <f>SUM(AL3:AL38)</f>
        <v>30</v>
      </c>
      <c r="AM39" s="26">
        <f t="shared" si="16"/>
        <v>0.3018412315122246</v>
      </c>
      <c r="AN39" s="11">
        <f>SUM(AN3:AN38)</f>
        <v>91</v>
      </c>
      <c r="AO39" s="26">
        <f t="shared" si="17"/>
        <v>0.9155850689204146</v>
      </c>
      <c r="AP39" s="11">
        <f>SUM(AP3:AP38)</f>
        <v>44</v>
      </c>
      <c r="AQ39" s="26">
        <f t="shared" si="18"/>
        <v>0.442700472884596</v>
      </c>
      <c r="AR39" s="63">
        <f t="shared" si="19"/>
        <v>9939</v>
      </c>
      <c r="AS39" s="31"/>
    </row>
    <row r="40" spans="3:45" ht="12.75">
      <c r="C40" s="2" t="s">
        <v>25</v>
      </c>
      <c r="F40" s="2">
        <f>E39-F39</f>
        <v>1163</v>
      </c>
      <c r="H40" s="12"/>
      <c r="I40" s="13"/>
      <c r="J40" s="11"/>
      <c r="K40" s="26"/>
      <c r="L40" s="12"/>
      <c r="M40" s="13"/>
      <c r="N40" s="11"/>
      <c r="O40" s="26"/>
      <c r="P40" s="11"/>
      <c r="Q40" s="26"/>
      <c r="R40" s="12"/>
      <c r="S40" s="13"/>
      <c r="T40" s="11"/>
      <c r="U40" s="26"/>
      <c r="V40" s="11"/>
      <c r="W40" s="26"/>
      <c r="X40" s="11"/>
      <c r="Y40" s="26"/>
      <c r="Z40" s="11"/>
      <c r="AA40" s="26"/>
      <c r="AB40" s="11"/>
      <c r="AC40" s="26"/>
      <c r="AD40" s="11"/>
      <c r="AE40" s="26"/>
      <c r="AF40" s="11"/>
      <c r="AG40" s="26"/>
      <c r="AH40" s="11"/>
      <c r="AI40" s="26"/>
      <c r="AJ40" s="11"/>
      <c r="AK40" s="26"/>
      <c r="AL40" s="11"/>
      <c r="AM40" s="26"/>
      <c r="AN40" s="11"/>
      <c r="AO40" s="26"/>
      <c r="AP40" s="11"/>
      <c r="AQ40" s="26"/>
      <c r="AR40" s="63"/>
      <c r="AS40" s="31"/>
    </row>
    <row r="41" spans="7:45" ht="12.75">
      <c r="G41" s="2" t="s">
        <v>26</v>
      </c>
      <c r="H41" s="12">
        <f>SUM(H3:H17)</f>
        <v>1038</v>
      </c>
      <c r="I41" s="13">
        <f>H41/H39*100</f>
        <v>59.212778094694805</v>
      </c>
      <c r="J41" s="12">
        <f>SUM(J3:J17)</f>
        <v>1908</v>
      </c>
      <c r="K41" s="13">
        <f>J41/J39*100</f>
        <v>57.211394302848575</v>
      </c>
      <c r="L41" s="12">
        <f>SUM(L3:L17)</f>
        <v>151</v>
      </c>
      <c r="M41" s="13">
        <f>L41/L39*100</f>
        <v>59.683794466403164</v>
      </c>
      <c r="N41" s="12">
        <f>SUM(N3:N17)</f>
        <v>74</v>
      </c>
      <c r="O41" s="13">
        <f>N41/N39*100</f>
        <v>56.92307692307692</v>
      </c>
      <c r="P41" s="12">
        <f>SUM(P3:P17)</f>
        <v>33</v>
      </c>
      <c r="Q41" s="13">
        <f>P41/P39*100</f>
        <v>48.529411764705884</v>
      </c>
      <c r="R41" s="12">
        <f>SUM(R3:R17)</f>
        <v>244</v>
      </c>
      <c r="S41" s="13">
        <f>R41/R39*100</f>
        <v>60.24691358024692</v>
      </c>
      <c r="T41" s="12">
        <f>SUM(T3:T17)</f>
        <v>1441</v>
      </c>
      <c r="U41" s="13">
        <f>T41/T39*100</f>
        <v>54.010494752623686</v>
      </c>
      <c r="V41" s="12">
        <f>SUM(V3:V17)</f>
        <v>181</v>
      </c>
      <c r="W41" s="13">
        <f>V41/V39*100</f>
        <v>67.28624535315984</v>
      </c>
      <c r="X41" s="12">
        <f>SUM(X3:X17)</f>
        <v>36</v>
      </c>
      <c r="Y41" s="13">
        <f>X41/X39*100</f>
        <v>46.75324675324675</v>
      </c>
      <c r="Z41" s="12">
        <f>SUM(Z3:Z17)</f>
        <v>24</v>
      </c>
      <c r="AA41" s="13">
        <f>Z41/Z39*100</f>
        <v>48.97959183673469</v>
      </c>
      <c r="AB41" s="12">
        <f>SUM(AB3:AB17)</f>
        <v>143</v>
      </c>
      <c r="AC41" s="13">
        <f>AB41/AB39*100</f>
        <v>56.07843137254902</v>
      </c>
      <c r="AD41" s="12">
        <f>SUM(AD3:AD17)</f>
        <v>24</v>
      </c>
      <c r="AE41" s="13">
        <f>AD41/AD39*100</f>
        <v>47.05882352941176</v>
      </c>
      <c r="AF41" s="12">
        <f>SUM(AF3:AF17)</f>
        <v>10</v>
      </c>
      <c r="AG41" s="13">
        <f>AF41/AF39*100</f>
        <v>37.03703703703704</v>
      </c>
      <c r="AH41" s="12">
        <f>SUM(AH3:AH17)</f>
        <v>196</v>
      </c>
      <c r="AI41" s="13">
        <f>AH41/AH39*100</f>
        <v>48.756218905472636</v>
      </c>
      <c r="AJ41" s="12">
        <f>SUM(AJ3:AJ17)</f>
        <v>15</v>
      </c>
      <c r="AK41" s="13">
        <f>AJ41/AJ39*100</f>
        <v>46.875</v>
      </c>
      <c r="AL41" s="12">
        <f>SUM(AL3:AL17)</f>
        <v>18</v>
      </c>
      <c r="AM41" s="13">
        <f>AL41/AL39*100</f>
        <v>60</v>
      </c>
      <c r="AN41" s="12">
        <f>SUM(AN3:AN17)</f>
        <v>62</v>
      </c>
      <c r="AO41" s="13">
        <f>AN41/AN39*100</f>
        <v>68.13186813186813</v>
      </c>
      <c r="AP41" s="12">
        <f>SUM(AP3:AP17)</f>
        <v>21</v>
      </c>
      <c r="AQ41" s="13">
        <f>AP41/AP39*100</f>
        <v>47.72727272727273</v>
      </c>
      <c r="AR41" s="20"/>
      <c r="AS41" s="19"/>
    </row>
    <row r="42" spans="7:45" ht="12.75">
      <c r="G42" s="2" t="s">
        <v>27</v>
      </c>
      <c r="H42" s="12">
        <f>SUM(H18:H38)</f>
        <v>715</v>
      </c>
      <c r="I42" s="13">
        <f>H42/H39*100</f>
        <v>40.787221905305195</v>
      </c>
      <c r="J42" s="12">
        <f>SUM(J18:J38)</f>
        <v>1427</v>
      </c>
      <c r="K42" s="13">
        <f>J42/J39*100</f>
        <v>42.788605697151425</v>
      </c>
      <c r="L42" s="12">
        <f>SUM(L18:L38)</f>
        <v>102</v>
      </c>
      <c r="M42" s="13">
        <f>L42/L39*100</f>
        <v>40.316205533596836</v>
      </c>
      <c r="N42" s="12">
        <f>SUM(N18:N38)</f>
        <v>56</v>
      </c>
      <c r="O42" s="13">
        <f>N42/N39*100</f>
        <v>43.07692307692308</v>
      </c>
      <c r="P42" s="12">
        <f>SUM(P18:P38)</f>
        <v>35</v>
      </c>
      <c r="Q42" s="13">
        <f>P42/P39*100</f>
        <v>51.470588235294116</v>
      </c>
      <c r="R42" s="12">
        <f>SUM(R18:R38)</f>
        <v>161</v>
      </c>
      <c r="S42" s="13">
        <f>R42/R39*100</f>
        <v>39.75308641975309</v>
      </c>
      <c r="T42" s="12">
        <f>SUM(T18:T38)</f>
        <v>1227</v>
      </c>
      <c r="U42" s="13">
        <f>T42/T39*100</f>
        <v>45.989505247376314</v>
      </c>
      <c r="V42" s="12">
        <f>SUM(V18:V38)</f>
        <v>88</v>
      </c>
      <c r="W42" s="13">
        <f>V42/V39*100</f>
        <v>32.71375464684015</v>
      </c>
      <c r="X42" s="12">
        <f>SUM(X18:X38)</f>
        <v>41</v>
      </c>
      <c r="Y42" s="13">
        <f>X42/X39*100</f>
        <v>53.246753246753244</v>
      </c>
      <c r="Z42" s="12">
        <f>SUM(Z18:Z38)</f>
        <v>25</v>
      </c>
      <c r="AA42" s="13">
        <f>Z42/Z39*100</f>
        <v>51.02040816326531</v>
      </c>
      <c r="AB42" s="12">
        <f>SUM(AB18:AB38)</f>
        <v>112</v>
      </c>
      <c r="AC42" s="13">
        <f>AB42/AB39*100</f>
        <v>43.92156862745098</v>
      </c>
      <c r="AD42" s="12">
        <f>SUM(AD18:AD38)</f>
        <v>27</v>
      </c>
      <c r="AE42" s="13">
        <f>AD42/AD39*100</f>
        <v>52.94117647058824</v>
      </c>
      <c r="AF42" s="12">
        <f>SUM(AF18:AF38)</f>
        <v>17</v>
      </c>
      <c r="AG42" s="13">
        <f>AF42/AF39*100</f>
        <v>62.96296296296296</v>
      </c>
      <c r="AH42" s="12">
        <f>SUM(AH18:AH38)</f>
        <v>206</v>
      </c>
      <c r="AI42" s="13">
        <f>AH42/AH39*100</f>
        <v>51.243781094527364</v>
      </c>
      <c r="AJ42" s="12">
        <f>SUM(AJ18:AJ38)</f>
        <v>17</v>
      </c>
      <c r="AK42" s="13">
        <f>AJ42/AJ39*100</f>
        <v>53.125</v>
      </c>
      <c r="AL42" s="12">
        <f>SUM(AL18:AL38)</f>
        <v>12</v>
      </c>
      <c r="AM42" s="13">
        <f>AL42/AL39*100</f>
        <v>40</v>
      </c>
      <c r="AN42" s="12">
        <f>SUM(AN18:AN38)</f>
        <v>29</v>
      </c>
      <c r="AO42" s="13">
        <f>AN42/AN39*100</f>
        <v>31.868131868131865</v>
      </c>
      <c r="AP42" s="12">
        <f>SUM(AP18:AP38)</f>
        <v>23</v>
      </c>
      <c r="AQ42" s="13">
        <f>AP42/AP39*100</f>
        <v>52.27272727272727</v>
      </c>
      <c r="AR42" s="20"/>
      <c r="AS42" s="19"/>
    </row>
    <row r="43" spans="44:45" ht="12.75">
      <c r="AR43" s="31"/>
      <c r="AS43" s="31"/>
    </row>
    <row r="45" spans="3:8" ht="12.75">
      <c r="C45" s="2" t="s">
        <v>21</v>
      </c>
      <c r="G45" s="79">
        <f>SUM(D3:D17)</f>
        <v>11253</v>
      </c>
      <c r="H45" s="79"/>
    </row>
    <row r="46" spans="3:8" ht="12.75">
      <c r="C46" s="2" t="s">
        <v>22</v>
      </c>
      <c r="G46" s="79">
        <f>D39-G45</f>
        <v>7546</v>
      </c>
      <c r="H46" s="79"/>
    </row>
    <row r="47" spans="3:8" ht="12.75">
      <c r="C47" s="2" t="s">
        <v>14</v>
      </c>
      <c r="G47" s="79">
        <f>G45+G46</f>
        <v>18799</v>
      </c>
      <c r="H47" s="79"/>
    </row>
    <row r="48" ht="12.75">
      <c r="I48" s="3" t="s">
        <v>17</v>
      </c>
    </row>
    <row r="49" spans="3:9" ht="12.75">
      <c r="C49" s="2" t="s">
        <v>24</v>
      </c>
      <c r="G49" s="79">
        <f>SUM(E3:E17)</f>
        <v>6184</v>
      </c>
      <c r="H49" s="79"/>
      <c r="I49" s="4">
        <f>G49/G45*100</f>
        <v>54.954234426375194</v>
      </c>
    </row>
    <row r="50" spans="3:9" ht="12.75">
      <c r="C50" s="2" t="s">
        <v>22</v>
      </c>
      <c r="G50" s="79">
        <f>SUM(E18:E38)</f>
        <v>4918</v>
      </c>
      <c r="H50" s="79"/>
      <c r="I50" s="4">
        <f>G50/G46*100</f>
        <v>65.17360190829578</v>
      </c>
    </row>
    <row r="51" spans="3:9" ht="12.75">
      <c r="C51" s="2" t="s">
        <v>14</v>
      </c>
      <c r="G51" s="79">
        <f>SUM(G49:H50)</f>
        <v>11102</v>
      </c>
      <c r="H51" s="79"/>
      <c r="I51" s="4">
        <f>G51/G47*100</f>
        <v>59.0563327836587</v>
      </c>
    </row>
  </sheetData>
  <mergeCells count="31">
    <mergeCell ref="AB1:AC1"/>
    <mergeCell ref="AD1:AE1"/>
    <mergeCell ref="AN1:AO1"/>
    <mergeCell ref="AP1:AQ1"/>
    <mergeCell ref="AF1:AG1"/>
    <mergeCell ref="AH1:AI1"/>
    <mergeCell ref="AJ1:AK1"/>
    <mergeCell ref="AL1:AM1"/>
    <mergeCell ref="T1:U1"/>
    <mergeCell ref="V1:W1"/>
    <mergeCell ref="X1:Y1"/>
    <mergeCell ref="Z1:AA1"/>
    <mergeCell ref="R1:S1"/>
    <mergeCell ref="G45:H45"/>
    <mergeCell ref="G46:H46"/>
    <mergeCell ref="G47:H47"/>
    <mergeCell ref="P1:Q1"/>
    <mergeCell ref="J1:K1"/>
    <mergeCell ref="L1:M1"/>
    <mergeCell ref="N1:O1"/>
    <mergeCell ref="G49:H49"/>
    <mergeCell ref="G50:H50"/>
    <mergeCell ref="G51:H51"/>
    <mergeCell ref="H1:I1"/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A1">
      <selection activeCell="J54" sqref="J54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6.00390625" style="2" customWidth="1"/>
    <col min="6" max="7" width="6.421875" style="2" customWidth="1"/>
    <col min="8" max="8" width="5.00390625" style="1" customWidth="1"/>
    <col min="9" max="9" width="8.00390625" style="1" bestFit="1" customWidth="1"/>
    <col min="10" max="10" width="5.00390625" style="2" customWidth="1"/>
    <col min="11" max="11" width="8.00390625" style="2" bestFit="1" customWidth="1"/>
    <col min="12" max="12" width="5.8515625" style="1" bestFit="1" customWidth="1"/>
    <col min="13" max="13" width="8.00390625" style="1" bestFit="1" customWidth="1"/>
    <col min="14" max="14" width="5.00390625" style="2" customWidth="1"/>
    <col min="15" max="15" width="8.00390625" style="2" bestFit="1" customWidth="1"/>
    <col min="16" max="16384" width="9.140625" style="2" customWidth="1"/>
  </cols>
  <sheetData>
    <row r="1" spans="1:15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108</v>
      </c>
      <c r="I1" s="73"/>
      <c r="J1" s="67" t="s">
        <v>99</v>
      </c>
      <c r="K1" s="73"/>
      <c r="L1" s="67" t="s">
        <v>100</v>
      </c>
      <c r="M1" s="73"/>
      <c r="N1" s="67" t="s">
        <v>101</v>
      </c>
      <c r="O1" s="73"/>
    </row>
    <row r="2" spans="1:15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  <c r="L2" s="16" t="s">
        <v>16</v>
      </c>
      <c r="M2" s="16" t="s">
        <v>17</v>
      </c>
      <c r="N2" s="16" t="s">
        <v>16</v>
      </c>
      <c r="O2" s="16" t="s">
        <v>17</v>
      </c>
    </row>
    <row r="3" spans="1:15" ht="12.75">
      <c r="A3" s="2">
        <v>1</v>
      </c>
      <c r="B3" s="6">
        <v>22</v>
      </c>
      <c r="C3" s="2" t="s">
        <v>35</v>
      </c>
      <c r="D3" s="2">
        <v>747</v>
      </c>
      <c r="E3" s="2">
        <v>553</v>
      </c>
      <c r="F3" s="2">
        <v>530</v>
      </c>
      <c r="G3" s="5">
        <f>E3/D3*100</f>
        <v>74.02945113788488</v>
      </c>
      <c r="H3" s="9">
        <v>60</v>
      </c>
      <c r="I3" s="10">
        <f>H3/F3*100</f>
        <v>11.320754716981133</v>
      </c>
      <c r="J3" s="9">
        <v>136</v>
      </c>
      <c r="K3" s="10">
        <f>J3/F3*100</f>
        <v>25.660377358490567</v>
      </c>
      <c r="L3" s="9">
        <v>9</v>
      </c>
      <c r="M3" s="10">
        <f>L3/F3*100</f>
        <v>1.6981132075471699</v>
      </c>
      <c r="N3" s="9">
        <v>325</v>
      </c>
      <c r="O3" s="10">
        <f>N3/F3*100</f>
        <v>61.32075471698113</v>
      </c>
    </row>
    <row r="4" spans="3:15" ht="12.75">
      <c r="C4" s="8" t="s">
        <v>14</v>
      </c>
      <c r="D4" s="2">
        <f>SUM(D3:D3)</f>
        <v>747</v>
      </c>
      <c r="E4" s="2">
        <f>SUM(E3:E3)</f>
        <v>553</v>
      </c>
      <c r="F4" s="2">
        <f>SUM(F3:F3)</f>
        <v>530</v>
      </c>
      <c r="G4" s="5">
        <f>E4/D4*100</f>
        <v>74.02945113788488</v>
      </c>
      <c r="H4" s="9">
        <f>SUM(H3:H3)</f>
        <v>60</v>
      </c>
      <c r="I4" s="10">
        <f>H4/F4*100</f>
        <v>11.320754716981133</v>
      </c>
      <c r="J4" s="9">
        <f>SUM(J3:J3)</f>
        <v>136</v>
      </c>
      <c r="K4" s="10">
        <f>J4/F4*100</f>
        <v>25.660377358490567</v>
      </c>
      <c r="L4" s="9">
        <f>SUM(L3:L3)</f>
        <v>9</v>
      </c>
      <c r="M4" s="10">
        <f>L4/F4*100</f>
        <v>1.6981132075471699</v>
      </c>
      <c r="N4" s="9">
        <f>SUM(N3:N3)</f>
        <v>325</v>
      </c>
      <c r="O4" s="10">
        <f>N4/F4*100</f>
        <v>61.32075471698113</v>
      </c>
    </row>
    <row r="5" spans="3:15" ht="12.75">
      <c r="C5" s="2" t="s">
        <v>25</v>
      </c>
      <c r="F5" s="2">
        <f>E4-F4</f>
        <v>23</v>
      </c>
      <c r="H5" s="28"/>
      <c r="I5" s="28"/>
      <c r="J5" s="29"/>
      <c r="K5" s="29"/>
      <c r="L5" s="28"/>
      <c r="M5" s="28"/>
      <c r="N5" s="29"/>
      <c r="O5" s="29"/>
    </row>
    <row r="6" spans="8:15" ht="12.75">
      <c r="H6" s="30"/>
      <c r="I6" s="19"/>
      <c r="J6" s="30"/>
      <c r="K6" s="19"/>
      <c r="L6" s="30"/>
      <c r="M6" s="19"/>
      <c r="N6" s="30"/>
      <c r="O6" s="19"/>
    </row>
    <row r="7" spans="8:15" ht="12.75">
      <c r="H7" s="30"/>
      <c r="I7" s="19"/>
      <c r="J7" s="30"/>
      <c r="K7" s="19"/>
      <c r="L7" s="30"/>
      <c r="M7" s="19"/>
      <c r="N7" s="30"/>
      <c r="O7" s="19"/>
    </row>
    <row r="8" spans="8:15" ht="12.75">
      <c r="H8" s="30"/>
      <c r="I8" s="30"/>
      <c r="J8" s="31"/>
      <c r="K8" s="31"/>
      <c r="L8" s="30"/>
      <c r="M8" s="30"/>
      <c r="N8" s="31"/>
      <c r="O8" s="31"/>
    </row>
    <row r="10" spans="7:8" ht="12.75">
      <c r="G10" s="79"/>
      <c r="H10" s="79"/>
    </row>
    <row r="11" spans="7:8" ht="12.75">
      <c r="G11" s="79"/>
      <c r="H11" s="79"/>
    </row>
    <row r="12" spans="7:8" ht="12.75">
      <c r="G12" s="79"/>
      <c r="H12" s="79"/>
    </row>
    <row r="13" ht="12.75">
      <c r="I13" s="3"/>
    </row>
    <row r="14" spans="7:9" ht="12.75">
      <c r="G14" s="79"/>
      <c r="H14" s="79"/>
      <c r="I14" s="4"/>
    </row>
    <row r="15" spans="7:9" ht="12.75">
      <c r="G15" s="79"/>
      <c r="H15" s="79"/>
      <c r="I15" s="4"/>
    </row>
    <row r="16" spans="7:9" ht="12.75">
      <c r="G16" s="79"/>
      <c r="H16" s="79"/>
      <c r="I16" s="4"/>
    </row>
  </sheetData>
  <mergeCells count="17">
    <mergeCell ref="J1:K1"/>
    <mergeCell ref="L1:M1"/>
    <mergeCell ref="N1:O1"/>
    <mergeCell ref="E1:E2"/>
    <mergeCell ref="F1:F2"/>
    <mergeCell ref="G1:G2"/>
    <mergeCell ref="H1:I1"/>
    <mergeCell ref="A1:A2"/>
    <mergeCell ref="B1:B2"/>
    <mergeCell ref="C1:C2"/>
    <mergeCell ref="D1:D2"/>
    <mergeCell ref="G14:H14"/>
    <mergeCell ref="G15:H15"/>
    <mergeCell ref="G16:H16"/>
    <mergeCell ref="G10:H10"/>
    <mergeCell ref="G11:H11"/>
    <mergeCell ref="G12:H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K51" sqref="K51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6.00390625" style="2" customWidth="1"/>
    <col min="6" max="7" width="6.421875" style="2" customWidth="1"/>
    <col min="8" max="8" width="5.00390625" style="1" customWidth="1"/>
    <col min="9" max="9" width="8.00390625" style="1" bestFit="1" customWidth="1"/>
    <col min="10" max="10" width="5.00390625" style="2" customWidth="1"/>
    <col min="11" max="11" width="8.00390625" style="2" bestFit="1" customWidth="1"/>
    <col min="12" max="12" width="5.8515625" style="1" bestFit="1" customWidth="1"/>
    <col min="13" max="13" width="8.00390625" style="1" bestFit="1" customWidth="1"/>
    <col min="14" max="14" width="5.00390625" style="2" customWidth="1"/>
    <col min="15" max="15" width="8.00390625" style="2" bestFit="1" customWidth="1"/>
    <col min="16" max="16" width="5.00390625" style="2" customWidth="1"/>
    <col min="17" max="17" width="8.00390625" style="2" bestFit="1" customWidth="1"/>
    <col min="18" max="16384" width="9.140625" style="2" customWidth="1"/>
  </cols>
  <sheetData>
    <row r="1" spans="1:17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109</v>
      </c>
      <c r="I1" s="73"/>
      <c r="J1" s="67" t="s">
        <v>102</v>
      </c>
      <c r="K1" s="73"/>
      <c r="L1" s="67" t="s">
        <v>103</v>
      </c>
      <c r="M1" s="73"/>
      <c r="N1" s="67" t="s">
        <v>104</v>
      </c>
      <c r="O1" s="73"/>
      <c r="P1" s="67" t="s">
        <v>105</v>
      </c>
      <c r="Q1" s="73"/>
    </row>
    <row r="2" spans="1:17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  <c r="L2" s="16" t="s">
        <v>16</v>
      </c>
      <c r="M2" s="16" t="s">
        <v>17</v>
      </c>
      <c r="N2" s="16" t="s">
        <v>16</v>
      </c>
      <c r="O2" s="16" t="s">
        <v>17</v>
      </c>
      <c r="P2" s="16" t="s">
        <v>16</v>
      </c>
      <c r="Q2" s="16" t="s">
        <v>17</v>
      </c>
    </row>
    <row r="3" spans="1:17" ht="12.75">
      <c r="A3" s="2">
        <v>1</v>
      </c>
      <c r="B3" s="6">
        <v>32</v>
      </c>
      <c r="C3" s="2" t="s">
        <v>43</v>
      </c>
      <c r="D3" s="2">
        <v>788</v>
      </c>
      <c r="E3" s="2">
        <v>565</v>
      </c>
      <c r="F3" s="2">
        <v>531</v>
      </c>
      <c r="G3" s="5">
        <f>E3/D3*100</f>
        <v>71.7005076142132</v>
      </c>
      <c r="H3" s="9">
        <v>22</v>
      </c>
      <c r="I3" s="10">
        <f>H3/F3*100</f>
        <v>4.143126177024483</v>
      </c>
      <c r="J3" s="9">
        <v>182</v>
      </c>
      <c r="K3" s="10">
        <f>J3/F3*100</f>
        <v>34.27495291902072</v>
      </c>
      <c r="L3" s="9">
        <v>19</v>
      </c>
      <c r="M3" s="10">
        <f>L3/F3*100</f>
        <v>3.5781544256120528</v>
      </c>
      <c r="N3" s="9">
        <v>304</v>
      </c>
      <c r="O3" s="10">
        <f>N3/F3*100</f>
        <v>57.250470809792844</v>
      </c>
      <c r="P3" s="9">
        <v>4</v>
      </c>
      <c r="Q3" s="10">
        <f>P3/F3*100</f>
        <v>0.7532956685499058</v>
      </c>
    </row>
    <row r="4" spans="3:17" ht="12.75">
      <c r="C4" s="8" t="s">
        <v>14</v>
      </c>
      <c r="D4" s="2">
        <f>SUM(D3:D3)</f>
        <v>788</v>
      </c>
      <c r="E4" s="2">
        <f>SUM(E3:E3)</f>
        <v>565</v>
      </c>
      <c r="F4" s="2">
        <f>SUM(F3:F3)</f>
        <v>531</v>
      </c>
      <c r="G4" s="5">
        <f>E4/D4*100</f>
        <v>71.7005076142132</v>
      </c>
      <c r="H4" s="9">
        <f>SUM(H3:H3)</f>
        <v>22</v>
      </c>
      <c r="I4" s="10">
        <f>H4/F4*100</f>
        <v>4.143126177024483</v>
      </c>
      <c r="J4" s="9">
        <f>SUM(J3:J3)</f>
        <v>182</v>
      </c>
      <c r="K4" s="10">
        <f>J4/F4*100</f>
        <v>34.27495291902072</v>
      </c>
      <c r="L4" s="9">
        <f>SUM(L3:L3)</f>
        <v>19</v>
      </c>
      <c r="M4" s="10">
        <f>L4/F4*100</f>
        <v>3.5781544256120528</v>
      </c>
      <c r="N4" s="9">
        <f>SUM(N3:N3)</f>
        <v>304</v>
      </c>
      <c r="O4" s="10">
        <f>N4/F4*100</f>
        <v>57.250470809792844</v>
      </c>
      <c r="P4" s="9">
        <f>SUM(P3:P3)</f>
        <v>4</v>
      </c>
      <c r="Q4" s="10">
        <f>P4/F4*100</f>
        <v>0.7532956685499058</v>
      </c>
    </row>
    <row r="5" spans="3:17" ht="12.75">
      <c r="C5" s="2" t="s">
        <v>25</v>
      </c>
      <c r="F5" s="2">
        <f>E4-F4</f>
        <v>34</v>
      </c>
      <c r="H5" s="28"/>
      <c r="I5" s="28"/>
      <c r="J5" s="29"/>
      <c r="K5" s="29"/>
      <c r="L5" s="28"/>
      <c r="M5" s="28"/>
      <c r="N5" s="29"/>
      <c r="O5" s="29"/>
      <c r="P5" s="29"/>
      <c r="Q5" s="29"/>
    </row>
    <row r="6" spans="8:17" ht="12.75">
      <c r="H6" s="30"/>
      <c r="I6" s="19"/>
      <c r="J6" s="30"/>
      <c r="K6" s="19"/>
      <c r="L6" s="30"/>
      <c r="M6" s="19"/>
      <c r="N6" s="30"/>
      <c r="O6" s="19"/>
      <c r="P6" s="30"/>
      <c r="Q6" s="19"/>
    </row>
    <row r="7" spans="8:17" ht="12.75">
      <c r="H7" s="30"/>
      <c r="I7" s="19"/>
      <c r="J7" s="30"/>
      <c r="K7" s="19"/>
      <c r="L7" s="30"/>
      <c r="M7" s="19"/>
      <c r="N7" s="30"/>
      <c r="O7" s="19"/>
      <c r="P7" s="30"/>
      <c r="Q7" s="19"/>
    </row>
    <row r="10" spans="7:8" ht="12.75">
      <c r="G10" s="79"/>
      <c r="H10" s="79"/>
    </row>
    <row r="11" spans="7:8" ht="12.75">
      <c r="G11" s="79"/>
      <c r="H11" s="79"/>
    </row>
    <row r="12" spans="7:8" ht="12.75">
      <c r="G12" s="79"/>
      <c r="H12" s="79"/>
    </row>
    <row r="13" ht="12.75">
      <c r="I13" s="3"/>
    </row>
    <row r="14" spans="7:9" ht="12.75">
      <c r="G14" s="79"/>
      <c r="H14" s="79"/>
      <c r="I14" s="4"/>
    </row>
    <row r="15" spans="7:9" ht="12.75">
      <c r="G15" s="79"/>
      <c r="H15" s="79"/>
      <c r="I15" s="4"/>
    </row>
    <row r="16" spans="7:9" ht="12.75">
      <c r="G16" s="79"/>
      <c r="H16" s="79"/>
      <c r="I16" s="4"/>
    </row>
  </sheetData>
  <mergeCells count="18">
    <mergeCell ref="J1:K1"/>
    <mergeCell ref="L1:M1"/>
    <mergeCell ref="N1:O1"/>
    <mergeCell ref="P1:Q1"/>
    <mergeCell ref="E1:E2"/>
    <mergeCell ref="F1:F2"/>
    <mergeCell ref="G1:G2"/>
    <mergeCell ref="H1:I1"/>
    <mergeCell ref="A1:A2"/>
    <mergeCell ref="B1:B2"/>
    <mergeCell ref="C1:C2"/>
    <mergeCell ref="D1:D2"/>
    <mergeCell ref="G14:H14"/>
    <mergeCell ref="G15:H15"/>
    <mergeCell ref="G16:H16"/>
    <mergeCell ref="G10:H10"/>
    <mergeCell ref="G11:H11"/>
    <mergeCell ref="G12:H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M54" sqref="M54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6.00390625" style="2" customWidth="1"/>
    <col min="6" max="7" width="6.421875" style="2" customWidth="1"/>
    <col min="8" max="8" width="5.00390625" style="1" customWidth="1"/>
    <col min="9" max="9" width="8.00390625" style="1" bestFit="1" customWidth="1"/>
    <col min="10" max="10" width="5.00390625" style="2" customWidth="1"/>
    <col min="11" max="11" width="8.00390625" style="2" bestFit="1" customWidth="1"/>
    <col min="12" max="12" width="5.8515625" style="1" bestFit="1" customWidth="1"/>
    <col min="13" max="13" width="8.00390625" style="1" bestFit="1" customWidth="1"/>
    <col min="14" max="14" width="5.00390625" style="2" customWidth="1"/>
    <col min="15" max="15" width="8.00390625" style="2" bestFit="1" customWidth="1"/>
    <col min="16" max="16" width="5.00390625" style="2" customWidth="1"/>
    <col min="17" max="17" width="8.00390625" style="2" bestFit="1" customWidth="1"/>
    <col min="18" max="18" width="5.8515625" style="1" bestFit="1" customWidth="1"/>
    <col min="19" max="19" width="8.00390625" style="1" customWidth="1"/>
    <col min="20" max="20" width="5.00390625" style="2" customWidth="1"/>
    <col min="21" max="21" width="8.00390625" style="2" customWidth="1"/>
    <col min="22" max="16384" width="9.140625" style="2" customWidth="1"/>
  </cols>
  <sheetData>
    <row r="1" spans="1:21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110</v>
      </c>
      <c r="I1" s="73"/>
      <c r="J1" s="67" t="s">
        <v>111</v>
      </c>
      <c r="K1" s="73"/>
      <c r="L1" s="67" t="s">
        <v>112</v>
      </c>
      <c r="M1" s="73"/>
      <c r="N1" s="67" t="s">
        <v>113</v>
      </c>
      <c r="O1" s="73"/>
      <c r="P1" s="67" t="s">
        <v>114</v>
      </c>
      <c r="Q1" s="73"/>
      <c r="R1" s="67" t="s">
        <v>115</v>
      </c>
      <c r="S1" s="73"/>
      <c r="T1" s="78" t="s">
        <v>116</v>
      </c>
      <c r="U1" s="78"/>
    </row>
    <row r="2" spans="1:21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  <c r="L2" s="16" t="s">
        <v>16</v>
      </c>
      <c r="M2" s="16" t="s">
        <v>17</v>
      </c>
      <c r="N2" s="16" t="s">
        <v>16</v>
      </c>
      <c r="O2" s="16" t="s">
        <v>17</v>
      </c>
      <c r="P2" s="16" t="s">
        <v>16</v>
      </c>
      <c r="Q2" s="16" t="s">
        <v>17</v>
      </c>
      <c r="R2" s="16" t="s">
        <v>16</v>
      </c>
      <c r="S2" s="16" t="s">
        <v>17</v>
      </c>
      <c r="T2" s="16" t="s">
        <v>16</v>
      </c>
      <c r="U2" s="16" t="s">
        <v>17</v>
      </c>
    </row>
    <row r="3" spans="1:21" ht="12.75">
      <c r="A3" s="2">
        <v>1</v>
      </c>
      <c r="B3" s="6">
        <v>26</v>
      </c>
      <c r="C3" s="7" t="s">
        <v>39</v>
      </c>
      <c r="D3" s="2">
        <v>826</v>
      </c>
      <c r="E3" s="2">
        <v>484</v>
      </c>
      <c r="F3" s="2">
        <v>456</v>
      </c>
      <c r="G3" s="5">
        <f>E3/D3*100</f>
        <v>58.595641646489106</v>
      </c>
      <c r="H3" s="9">
        <v>252</v>
      </c>
      <c r="I3" s="10">
        <f>H3/F3*100</f>
        <v>55.26315789473685</v>
      </c>
      <c r="J3" s="9">
        <v>46</v>
      </c>
      <c r="K3" s="10">
        <f>J3/F3*100</f>
        <v>10.087719298245613</v>
      </c>
      <c r="L3" s="9">
        <v>6</v>
      </c>
      <c r="M3" s="10">
        <f>L3/F3*100</f>
        <v>1.3157894736842104</v>
      </c>
      <c r="N3" s="9">
        <v>92</v>
      </c>
      <c r="O3" s="10">
        <f>N3/F3*100</f>
        <v>20.175438596491226</v>
      </c>
      <c r="P3" s="9">
        <v>49</v>
      </c>
      <c r="Q3" s="10">
        <f>P3/F3*100</f>
        <v>10.74561403508772</v>
      </c>
      <c r="R3" s="9">
        <v>4</v>
      </c>
      <c r="S3" s="10">
        <f>R3/F3*100</f>
        <v>0.8771929824561403</v>
      </c>
      <c r="T3" s="9">
        <v>7</v>
      </c>
      <c r="U3" s="10">
        <f>T3/F3*100</f>
        <v>1.5350877192982455</v>
      </c>
    </row>
    <row r="4" spans="1:21" ht="12.75">
      <c r="A4" s="2">
        <v>2</v>
      </c>
      <c r="B4" s="6">
        <v>27</v>
      </c>
      <c r="C4" s="7" t="s">
        <v>39</v>
      </c>
      <c r="D4" s="2">
        <v>1060</v>
      </c>
      <c r="E4" s="2">
        <v>574</v>
      </c>
      <c r="F4" s="2">
        <v>520</v>
      </c>
      <c r="G4" s="5">
        <f>E4/D4*100</f>
        <v>54.15094339622642</v>
      </c>
      <c r="H4" s="9">
        <v>228</v>
      </c>
      <c r="I4" s="10">
        <f>H4/F4*100</f>
        <v>43.84615384615385</v>
      </c>
      <c r="J4" s="9">
        <v>44</v>
      </c>
      <c r="K4" s="10">
        <f>J4/F4*100</f>
        <v>8.461538461538462</v>
      </c>
      <c r="L4" s="9">
        <v>4</v>
      </c>
      <c r="M4" s="10">
        <f>L4/F4*100</f>
        <v>0.7692307692307693</v>
      </c>
      <c r="N4" s="9">
        <v>180</v>
      </c>
      <c r="O4" s="10">
        <f>N4/F4*100</f>
        <v>34.61538461538461</v>
      </c>
      <c r="P4" s="9">
        <v>54</v>
      </c>
      <c r="Q4" s="10">
        <f>P4/F4*100</f>
        <v>10.384615384615385</v>
      </c>
      <c r="R4" s="9">
        <v>1</v>
      </c>
      <c r="S4" s="10">
        <f>R4/F4*100</f>
        <v>0.19230769230769232</v>
      </c>
      <c r="T4" s="9">
        <v>9</v>
      </c>
      <c r="U4" s="10">
        <f>T4/F4*100</f>
        <v>1.7307692307692308</v>
      </c>
    </row>
    <row r="5" spans="3:21" ht="12.75">
      <c r="C5" s="8" t="s">
        <v>14</v>
      </c>
      <c r="D5" s="2">
        <f>SUM(D3:D4)</f>
        <v>1886</v>
      </c>
      <c r="E5" s="2">
        <f>SUM(E3:E4)</f>
        <v>1058</v>
      </c>
      <c r="F5" s="2">
        <f>SUM(F3:F4)</f>
        <v>976</v>
      </c>
      <c r="G5" s="5">
        <f>E5/D5*100</f>
        <v>56.09756097560976</v>
      </c>
      <c r="H5" s="9">
        <f>SUM(H3:H4)</f>
        <v>480</v>
      </c>
      <c r="I5" s="10">
        <f>H5/F5*100</f>
        <v>49.18032786885246</v>
      </c>
      <c r="J5" s="9">
        <f>SUM(J3:J4)</f>
        <v>90</v>
      </c>
      <c r="K5" s="10">
        <f>J5/F5*100</f>
        <v>9.221311475409836</v>
      </c>
      <c r="L5" s="9">
        <f>SUM(L3:L4)</f>
        <v>10</v>
      </c>
      <c r="M5" s="10">
        <f>L5/F5*100</f>
        <v>1.0245901639344261</v>
      </c>
      <c r="N5" s="9">
        <f>SUM(N3:N4)</f>
        <v>272</v>
      </c>
      <c r="O5" s="10">
        <f>N5/F5*100</f>
        <v>27.86885245901639</v>
      </c>
      <c r="P5" s="9">
        <f>SUM(P3:P4)</f>
        <v>103</v>
      </c>
      <c r="Q5" s="10">
        <f>P5/F5*100</f>
        <v>10.55327868852459</v>
      </c>
      <c r="R5" s="9">
        <f>SUM(R3:R4)</f>
        <v>5</v>
      </c>
      <c r="S5" s="10">
        <f>R5/F5*100</f>
        <v>0.5122950819672131</v>
      </c>
      <c r="T5" s="9">
        <f>SUM(T3:T4)</f>
        <v>16</v>
      </c>
      <c r="U5" s="10">
        <f>T5/F5*100</f>
        <v>1.639344262295082</v>
      </c>
    </row>
    <row r="6" spans="3:21" ht="12.75">
      <c r="C6" s="2" t="s">
        <v>25</v>
      </c>
      <c r="F6" s="2">
        <f>E5-F5</f>
        <v>82</v>
      </c>
      <c r="H6" s="28"/>
      <c r="I6" s="28"/>
      <c r="J6" s="29"/>
      <c r="K6" s="29"/>
      <c r="L6" s="28"/>
      <c r="M6" s="28"/>
      <c r="N6" s="29"/>
      <c r="O6" s="29"/>
      <c r="P6" s="29"/>
      <c r="Q6" s="29"/>
      <c r="R6" s="28"/>
      <c r="S6" s="28"/>
      <c r="T6" s="29"/>
      <c r="U6" s="29"/>
    </row>
    <row r="7" spans="8:21" ht="12.75">
      <c r="H7" s="30"/>
      <c r="I7" s="19"/>
      <c r="J7" s="30"/>
      <c r="K7" s="19"/>
      <c r="L7" s="30"/>
      <c r="M7" s="19"/>
      <c r="N7" s="30"/>
      <c r="O7" s="19"/>
      <c r="P7" s="30"/>
      <c r="Q7" s="19"/>
      <c r="R7" s="30"/>
      <c r="S7" s="19"/>
      <c r="T7" s="30"/>
      <c r="U7" s="19"/>
    </row>
    <row r="8" spans="8:21" ht="12.75">
      <c r="H8" s="30"/>
      <c r="I8" s="19"/>
      <c r="J8" s="30"/>
      <c r="K8" s="19"/>
      <c r="L8" s="30"/>
      <c r="M8" s="19"/>
      <c r="N8" s="30"/>
      <c r="O8" s="19"/>
      <c r="P8" s="30"/>
      <c r="Q8" s="19"/>
      <c r="R8" s="30"/>
      <c r="S8" s="19"/>
      <c r="T8" s="30"/>
      <c r="U8" s="19"/>
    </row>
    <row r="9" spans="8:21" ht="12.75">
      <c r="H9" s="30"/>
      <c r="I9" s="30"/>
      <c r="J9" s="31"/>
      <c r="K9" s="31"/>
      <c r="L9" s="30"/>
      <c r="M9" s="30"/>
      <c r="N9" s="31"/>
      <c r="O9" s="31"/>
      <c r="P9" s="31"/>
      <c r="Q9" s="31"/>
      <c r="R9" s="30"/>
      <c r="S9" s="30"/>
      <c r="T9" s="31"/>
      <c r="U9" s="31"/>
    </row>
    <row r="11" spans="7:8" ht="12.75">
      <c r="G11" s="79"/>
      <c r="H11" s="79"/>
    </row>
    <row r="12" spans="7:8" ht="12.75">
      <c r="G12" s="79"/>
      <c r="H12" s="79"/>
    </row>
    <row r="13" spans="7:8" ht="12.75">
      <c r="G13" s="79"/>
      <c r="H13" s="79"/>
    </row>
    <row r="14" ht="12.75">
      <c r="I14" s="3"/>
    </row>
    <row r="15" spans="7:9" ht="12.75">
      <c r="G15" s="79"/>
      <c r="H15" s="79"/>
      <c r="I15" s="4"/>
    </row>
    <row r="16" spans="7:9" ht="12.75">
      <c r="G16" s="79"/>
      <c r="H16" s="79"/>
      <c r="I16" s="4"/>
    </row>
    <row r="17" spans="7:9" ht="12.75">
      <c r="G17" s="79"/>
      <c r="H17" s="79"/>
      <c r="I17" s="4"/>
    </row>
  </sheetData>
  <mergeCells count="20">
    <mergeCell ref="E1:E2"/>
    <mergeCell ref="F1:F2"/>
    <mergeCell ref="G1:G2"/>
    <mergeCell ref="T1:U1"/>
    <mergeCell ref="H1:I1"/>
    <mergeCell ref="J1:K1"/>
    <mergeCell ref="L1:M1"/>
    <mergeCell ref="N1:O1"/>
    <mergeCell ref="P1:Q1"/>
    <mergeCell ref="A1:A2"/>
    <mergeCell ref="B1:B2"/>
    <mergeCell ref="C1:C2"/>
    <mergeCell ref="D1:D2"/>
    <mergeCell ref="G15:H15"/>
    <mergeCell ref="G16:H16"/>
    <mergeCell ref="G17:H17"/>
    <mergeCell ref="R1:S1"/>
    <mergeCell ref="G11:H11"/>
    <mergeCell ref="G12:H12"/>
    <mergeCell ref="G13:H1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N3" sqref="N3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6.00390625" style="2" customWidth="1"/>
    <col min="6" max="7" width="6.421875" style="2" customWidth="1"/>
    <col min="8" max="8" width="5.00390625" style="1" customWidth="1"/>
    <col min="9" max="9" width="8.00390625" style="1" bestFit="1" customWidth="1"/>
    <col min="10" max="10" width="5.00390625" style="2" customWidth="1"/>
    <col min="11" max="11" width="8.00390625" style="2" bestFit="1" customWidth="1"/>
    <col min="12" max="12" width="5.8515625" style="1" bestFit="1" customWidth="1"/>
    <col min="13" max="13" width="8.00390625" style="1" bestFit="1" customWidth="1"/>
    <col min="14" max="16384" width="9.140625" style="2" customWidth="1"/>
  </cols>
  <sheetData>
    <row r="1" spans="1:13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117</v>
      </c>
      <c r="I1" s="73"/>
      <c r="J1" s="67" t="s">
        <v>118</v>
      </c>
      <c r="K1" s="73"/>
      <c r="L1" s="67" t="s">
        <v>119</v>
      </c>
      <c r="M1" s="73"/>
    </row>
    <row r="2" spans="1:13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  <c r="L2" s="16" t="s">
        <v>16</v>
      </c>
      <c r="M2" s="16" t="s">
        <v>17</v>
      </c>
    </row>
    <row r="3" spans="1:13" ht="12.75">
      <c r="A3" s="2">
        <v>1</v>
      </c>
      <c r="B3" s="6">
        <v>18</v>
      </c>
      <c r="C3" s="7" t="s">
        <v>31</v>
      </c>
      <c r="D3" s="2">
        <v>497</v>
      </c>
      <c r="E3" s="2">
        <v>349</v>
      </c>
      <c r="F3" s="2">
        <v>336</v>
      </c>
      <c r="G3" s="5">
        <f>E3/D3*100</f>
        <v>70.22132796780684</v>
      </c>
      <c r="H3" s="9">
        <v>9</v>
      </c>
      <c r="I3" s="10">
        <f>H3/F3*100</f>
        <v>2.6785714285714284</v>
      </c>
      <c r="J3" s="9">
        <v>59</v>
      </c>
      <c r="K3" s="10">
        <f>J3/F3*100</f>
        <v>17.559523809523807</v>
      </c>
      <c r="L3" s="9">
        <v>268</v>
      </c>
      <c r="M3" s="10">
        <f>L3/F3*100</f>
        <v>79.76190476190477</v>
      </c>
    </row>
    <row r="4" spans="3:13" ht="12.75">
      <c r="C4" s="8" t="s">
        <v>14</v>
      </c>
      <c r="D4" s="2">
        <f>SUM(D3:D3)</f>
        <v>497</v>
      </c>
      <c r="E4" s="2">
        <f>SUM(E3:E3)</f>
        <v>349</v>
      </c>
      <c r="F4" s="2">
        <f>SUM(F3:F3)</f>
        <v>336</v>
      </c>
      <c r="G4" s="5">
        <f>E4/D4*100</f>
        <v>70.22132796780684</v>
      </c>
      <c r="H4" s="9">
        <f>SUM(H3:H3)</f>
        <v>9</v>
      </c>
      <c r="I4" s="10">
        <f>H4/F4*100</f>
        <v>2.6785714285714284</v>
      </c>
      <c r="J4" s="9">
        <f>SUM(J3:J3)</f>
        <v>59</v>
      </c>
      <c r="K4" s="10">
        <f>J4/F4*100</f>
        <v>17.559523809523807</v>
      </c>
      <c r="L4" s="9">
        <f>SUM(L3:L3)</f>
        <v>268</v>
      </c>
      <c r="M4" s="10">
        <f>L4/F4*100</f>
        <v>79.76190476190477</v>
      </c>
    </row>
    <row r="5" spans="3:13" ht="12.75">
      <c r="C5" s="2" t="s">
        <v>25</v>
      </c>
      <c r="F5" s="2">
        <f>E4-F4</f>
        <v>13</v>
      </c>
      <c r="H5" s="28"/>
      <c r="I5" s="28"/>
      <c r="J5" s="29"/>
      <c r="K5" s="29"/>
      <c r="L5" s="28"/>
      <c r="M5" s="28"/>
    </row>
    <row r="6" spans="8:13" ht="12.75">
      <c r="H6" s="30"/>
      <c r="I6" s="19"/>
      <c r="J6" s="30"/>
      <c r="K6" s="19"/>
      <c r="L6" s="30"/>
      <c r="M6" s="19"/>
    </row>
    <row r="7" spans="8:13" ht="12.75">
      <c r="H7" s="30"/>
      <c r="I7" s="19"/>
      <c r="J7" s="30"/>
      <c r="K7" s="19"/>
      <c r="L7" s="30"/>
      <c r="M7" s="19"/>
    </row>
    <row r="10" spans="7:8" ht="12.75">
      <c r="G10" s="79"/>
      <c r="H10" s="79"/>
    </row>
    <row r="11" spans="7:8" ht="12.75">
      <c r="G11" s="79"/>
      <c r="H11" s="79"/>
    </row>
    <row r="12" spans="7:8" ht="12.75">
      <c r="G12" s="79"/>
      <c r="H12" s="79"/>
    </row>
    <row r="13" ht="12.75">
      <c r="I13" s="3"/>
    </row>
    <row r="14" spans="7:9" ht="12.75">
      <c r="G14" s="79"/>
      <c r="H14" s="79"/>
      <c r="I14" s="4"/>
    </row>
    <row r="15" spans="7:9" ht="12.75">
      <c r="G15" s="79"/>
      <c r="H15" s="79"/>
      <c r="I15" s="4"/>
    </row>
    <row r="16" spans="7:9" ht="12.75">
      <c r="G16" s="79"/>
      <c r="H16" s="79"/>
      <c r="I16" s="4"/>
    </row>
  </sheetData>
  <mergeCells count="16">
    <mergeCell ref="J1:K1"/>
    <mergeCell ref="L1:M1"/>
    <mergeCell ref="E1:E2"/>
    <mergeCell ref="F1:F2"/>
    <mergeCell ref="G1:G2"/>
    <mergeCell ref="H1:I1"/>
    <mergeCell ref="A1:A2"/>
    <mergeCell ref="B1:B2"/>
    <mergeCell ref="C1:C2"/>
    <mergeCell ref="D1:D2"/>
    <mergeCell ref="G14:H14"/>
    <mergeCell ref="G15:H15"/>
    <mergeCell ref="G16:H16"/>
    <mergeCell ref="G10:H10"/>
    <mergeCell ref="G11:H11"/>
    <mergeCell ref="G12:H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Q56" sqref="Q56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6.00390625" style="2" customWidth="1"/>
    <col min="6" max="7" width="6.421875" style="2" customWidth="1"/>
    <col min="8" max="8" width="5.00390625" style="1" customWidth="1"/>
    <col min="9" max="9" width="8.00390625" style="1" bestFit="1" customWidth="1"/>
    <col min="10" max="10" width="5.00390625" style="2" customWidth="1"/>
    <col min="11" max="11" width="8.00390625" style="2" bestFit="1" customWidth="1"/>
    <col min="12" max="12" width="5.8515625" style="1" bestFit="1" customWidth="1"/>
    <col min="13" max="13" width="8.00390625" style="1" bestFit="1" customWidth="1"/>
    <col min="14" max="16384" width="9.140625" style="2" customWidth="1"/>
  </cols>
  <sheetData>
    <row r="1" spans="1:13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120</v>
      </c>
      <c r="I1" s="73"/>
      <c r="J1" s="67" t="s">
        <v>121</v>
      </c>
      <c r="K1" s="73"/>
      <c r="L1" s="67" t="s">
        <v>122</v>
      </c>
      <c r="M1" s="73"/>
    </row>
    <row r="2" spans="1:13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  <c r="L2" s="16" t="s">
        <v>16</v>
      </c>
      <c r="M2" s="16" t="s">
        <v>17</v>
      </c>
    </row>
    <row r="3" spans="1:13" ht="12.75">
      <c r="A3" s="2">
        <v>1</v>
      </c>
      <c r="B3" s="6">
        <v>24</v>
      </c>
      <c r="C3" s="7" t="s">
        <v>37</v>
      </c>
      <c r="D3" s="2">
        <v>356</v>
      </c>
      <c r="E3" s="2">
        <v>276</v>
      </c>
      <c r="F3" s="2">
        <v>264</v>
      </c>
      <c r="G3" s="5">
        <f>E3/D3*100</f>
        <v>77.52808988764045</v>
      </c>
      <c r="H3" s="9">
        <v>191</v>
      </c>
      <c r="I3" s="10">
        <f>H3/F3*100</f>
        <v>72.34848484848484</v>
      </c>
      <c r="J3" s="9">
        <v>18</v>
      </c>
      <c r="K3" s="10">
        <f>J3/F3*100</f>
        <v>6.8181818181818175</v>
      </c>
      <c r="L3" s="9">
        <v>55</v>
      </c>
      <c r="M3" s="10">
        <f>L3/F3*100</f>
        <v>20.833333333333336</v>
      </c>
    </row>
    <row r="4" spans="3:13" ht="12.75">
      <c r="C4" s="8" t="s">
        <v>14</v>
      </c>
      <c r="D4" s="2">
        <f>SUM(D3:D3)</f>
        <v>356</v>
      </c>
      <c r="E4" s="2">
        <f>SUM(E3:E3)</f>
        <v>276</v>
      </c>
      <c r="F4" s="2">
        <f>SUM(F3:F3)</f>
        <v>264</v>
      </c>
      <c r="G4" s="5">
        <f>E4/D4*100</f>
        <v>77.52808988764045</v>
      </c>
      <c r="H4" s="9">
        <f>SUM(H3:H3)</f>
        <v>191</v>
      </c>
      <c r="I4" s="10">
        <f>H4/F4*100</f>
        <v>72.34848484848484</v>
      </c>
      <c r="J4" s="9">
        <f>SUM(J3:J3)</f>
        <v>18</v>
      </c>
      <c r="K4" s="10">
        <f>J4/F4*100</f>
        <v>6.8181818181818175</v>
      </c>
      <c r="L4" s="9">
        <f>SUM(L3:L3)</f>
        <v>55</v>
      </c>
      <c r="M4" s="10">
        <f>L4/F4*100</f>
        <v>20.833333333333336</v>
      </c>
    </row>
    <row r="5" spans="3:13" ht="12.75">
      <c r="C5" s="2" t="s">
        <v>25</v>
      </c>
      <c r="F5" s="2">
        <f>E4-F4</f>
        <v>12</v>
      </c>
      <c r="H5" s="28"/>
      <c r="I5" s="28"/>
      <c r="J5" s="29"/>
      <c r="K5" s="29"/>
      <c r="L5" s="28"/>
      <c r="M5" s="28"/>
    </row>
    <row r="6" spans="8:13" ht="12.75">
      <c r="H6" s="30"/>
      <c r="I6" s="19"/>
      <c r="J6" s="30"/>
      <c r="K6" s="19"/>
      <c r="L6" s="30"/>
      <c r="M6" s="19"/>
    </row>
    <row r="7" spans="8:13" ht="12.75">
      <c r="H7" s="30"/>
      <c r="I7" s="19"/>
      <c r="J7" s="30"/>
      <c r="K7" s="19"/>
      <c r="L7" s="30"/>
      <c r="M7" s="19"/>
    </row>
    <row r="10" spans="7:8" ht="12.75">
      <c r="G10" s="79"/>
      <c r="H10" s="79"/>
    </row>
    <row r="11" spans="7:8" ht="12.75">
      <c r="G11" s="79"/>
      <c r="H11" s="79"/>
    </row>
    <row r="12" spans="7:8" ht="12.75">
      <c r="G12" s="79"/>
      <c r="H12" s="79"/>
    </row>
    <row r="13" ht="12.75">
      <c r="I13" s="3"/>
    </row>
    <row r="14" spans="7:9" ht="12.75">
      <c r="G14" s="79"/>
      <c r="H14" s="79"/>
      <c r="I14" s="4"/>
    </row>
    <row r="15" spans="7:9" ht="12.75">
      <c r="G15" s="79"/>
      <c r="H15" s="79"/>
      <c r="I15" s="4"/>
    </row>
    <row r="16" spans="7:9" ht="12.75">
      <c r="G16" s="79"/>
      <c r="H16" s="79"/>
      <c r="I16" s="4"/>
    </row>
  </sheetData>
  <mergeCells count="16">
    <mergeCell ref="J1:K1"/>
    <mergeCell ref="L1:M1"/>
    <mergeCell ref="E1:E2"/>
    <mergeCell ref="F1:F2"/>
    <mergeCell ref="G1:G2"/>
    <mergeCell ref="H1:I1"/>
    <mergeCell ref="A1:A2"/>
    <mergeCell ref="B1:B2"/>
    <mergeCell ref="C1:C2"/>
    <mergeCell ref="D1:D2"/>
    <mergeCell ref="G14:H14"/>
    <mergeCell ref="G15:H15"/>
    <mergeCell ref="G16:H16"/>
    <mergeCell ref="G10:H10"/>
    <mergeCell ref="G11:H11"/>
    <mergeCell ref="G12:H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Q53" sqref="Q53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0.140625" style="2" customWidth="1"/>
    <col min="4" max="4" width="7.00390625" style="2" bestFit="1" customWidth="1"/>
    <col min="5" max="5" width="6.00390625" style="2" customWidth="1"/>
    <col min="6" max="7" width="6.421875" style="2" customWidth="1"/>
    <col min="8" max="8" width="5.00390625" style="1" customWidth="1"/>
    <col min="9" max="9" width="8.00390625" style="1" bestFit="1" customWidth="1"/>
    <col min="10" max="10" width="5.00390625" style="2" customWidth="1"/>
    <col min="11" max="11" width="8.00390625" style="2" bestFit="1" customWidth="1"/>
    <col min="12" max="16384" width="9.140625" style="2" customWidth="1"/>
  </cols>
  <sheetData>
    <row r="1" spans="1:11" s="56" customFormat="1" ht="54.75" customHeight="1">
      <c r="A1" s="74" t="s">
        <v>0</v>
      </c>
      <c r="B1" s="74" t="s">
        <v>2</v>
      </c>
      <c r="C1" s="74" t="s">
        <v>3</v>
      </c>
      <c r="D1" s="74" t="s">
        <v>1</v>
      </c>
      <c r="E1" s="74" t="s">
        <v>15</v>
      </c>
      <c r="F1" s="76" t="s">
        <v>23</v>
      </c>
      <c r="G1" s="76" t="s">
        <v>18</v>
      </c>
      <c r="H1" s="67" t="s">
        <v>123</v>
      </c>
      <c r="I1" s="73"/>
      <c r="J1" s="67" t="s">
        <v>124</v>
      </c>
      <c r="K1" s="73"/>
    </row>
    <row r="2" spans="1:11" s="57" customFormat="1" ht="12.75">
      <c r="A2" s="75"/>
      <c r="B2" s="75"/>
      <c r="C2" s="75"/>
      <c r="D2" s="75"/>
      <c r="E2" s="75"/>
      <c r="F2" s="77"/>
      <c r="G2" s="77"/>
      <c r="H2" s="16" t="s">
        <v>16</v>
      </c>
      <c r="I2" s="16" t="s">
        <v>17</v>
      </c>
      <c r="J2" s="16" t="s">
        <v>16</v>
      </c>
      <c r="K2" s="16" t="s">
        <v>17</v>
      </c>
    </row>
    <row r="3" spans="1:11" ht="12.75" customHeight="1">
      <c r="A3" s="2">
        <v>1</v>
      </c>
      <c r="B3" s="6">
        <v>30</v>
      </c>
      <c r="C3" s="2" t="s">
        <v>42</v>
      </c>
      <c r="D3" s="2">
        <v>551</v>
      </c>
      <c r="E3" s="2">
        <v>399</v>
      </c>
      <c r="F3" s="2">
        <v>386</v>
      </c>
      <c r="G3" s="5">
        <f>E3/D3*100</f>
        <v>72.41379310344827</v>
      </c>
      <c r="H3" s="9">
        <v>316</v>
      </c>
      <c r="I3" s="10">
        <f>H3/F3*100</f>
        <v>81.86528497409327</v>
      </c>
      <c r="J3" s="9">
        <v>70</v>
      </c>
      <c r="K3" s="10">
        <f>J3/F3*100</f>
        <v>18.134715025906736</v>
      </c>
    </row>
    <row r="4" spans="3:11" ht="12.75">
      <c r="C4" s="8" t="s">
        <v>14</v>
      </c>
      <c r="D4" s="2">
        <f>SUM(D3:D3)</f>
        <v>551</v>
      </c>
      <c r="E4" s="2">
        <f>SUM(E3:E3)</f>
        <v>399</v>
      </c>
      <c r="F4" s="2">
        <f>SUM(F3:F3)</f>
        <v>386</v>
      </c>
      <c r="G4" s="5">
        <f>E4/D4*100</f>
        <v>72.41379310344827</v>
      </c>
      <c r="H4" s="9">
        <f>SUM(H3:H3)</f>
        <v>316</v>
      </c>
      <c r="I4" s="10">
        <f>H4/F4*100</f>
        <v>81.86528497409327</v>
      </c>
      <c r="J4" s="9">
        <f>SUM(J3:J3)</f>
        <v>70</v>
      </c>
      <c r="K4" s="10">
        <f>J4/F4*100</f>
        <v>18.134715025906736</v>
      </c>
    </row>
    <row r="5" spans="3:11" ht="12.75">
      <c r="C5" s="2" t="s">
        <v>25</v>
      </c>
      <c r="F5" s="2">
        <f>E4-F4</f>
        <v>13</v>
      </c>
      <c r="H5" s="28"/>
      <c r="I5" s="28"/>
      <c r="J5" s="29"/>
      <c r="K5" s="29"/>
    </row>
    <row r="6" spans="8:11" ht="12.75">
      <c r="H6" s="30"/>
      <c r="I6" s="19"/>
      <c r="J6" s="30"/>
      <c r="K6" s="19"/>
    </row>
    <row r="7" spans="8:11" ht="12.75">
      <c r="H7" s="30"/>
      <c r="I7" s="19"/>
      <c r="J7" s="30"/>
      <c r="K7" s="19"/>
    </row>
    <row r="10" spans="7:8" ht="12.75">
      <c r="G10" s="79"/>
      <c r="H10" s="79"/>
    </row>
    <row r="11" spans="7:8" ht="12.75">
      <c r="G11" s="79"/>
      <c r="H11" s="79"/>
    </row>
    <row r="12" spans="7:8" ht="12.75">
      <c r="G12" s="79"/>
      <c r="H12" s="79"/>
    </row>
    <row r="13" ht="12.75">
      <c r="I13" s="3"/>
    </row>
    <row r="14" spans="7:9" ht="12.75">
      <c r="G14" s="79"/>
      <c r="H14" s="79"/>
      <c r="I14" s="4"/>
    </row>
    <row r="15" spans="7:9" ht="12.75">
      <c r="G15" s="79"/>
      <c r="H15" s="79"/>
      <c r="I15" s="4"/>
    </row>
    <row r="16" spans="7:9" ht="12.75">
      <c r="G16" s="79"/>
      <c r="H16" s="79"/>
      <c r="I16" s="4"/>
    </row>
  </sheetData>
  <mergeCells count="15">
    <mergeCell ref="J1:K1"/>
    <mergeCell ref="E1:E2"/>
    <mergeCell ref="F1:F2"/>
    <mergeCell ref="G1:G2"/>
    <mergeCell ref="H1:I1"/>
    <mergeCell ref="A1:A2"/>
    <mergeCell ref="B1:B2"/>
    <mergeCell ref="C1:C2"/>
    <mergeCell ref="D1:D2"/>
    <mergeCell ref="G14:H14"/>
    <mergeCell ref="G15:H15"/>
    <mergeCell ref="G16:H16"/>
    <mergeCell ref="G10:H10"/>
    <mergeCell ref="G11:H11"/>
    <mergeCell ref="G12:H12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 TMF7Q KCKCT V9T29 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valeto</dc:creator>
  <cp:keywords/>
  <dc:description/>
  <cp:lastModifiedBy>BKPRESSAL</cp:lastModifiedBy>
  <cp:lastPrinted>2011-10-27T11:06:26Z</cp:lastPrinted>
  <dcterms:created xsi:type="dcterms:W3CDTF">1997-12-31T22:03:32Z</dcterms:created>
  <dcterms:modified xsi:type="dcterms:W3CDTF">2011-11-01T14:09:47Z</dcterms:modified>
  <cp:category/>
  <cp:version/>
  <cp:contentType/>
  <cp:contentStatus/>
</cp:coreProperties>
</file>